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D:\Libs\Documents\"/>
    </mc:Choice>
  </mc:AlternateContent>
  <xr:revisionPtr revIDLastSave="0" documentId="8_{0F0C3312-721A-48BF-8640-5B186E7352E6}" xr6:coauthVersionLast="47" xr6:coauthVersionMax="47" xr10:uidLastSave="{00000000-0000-0000-0000-000000000000}"/>
  <workbookProtection workbookAlgorithmName="SHA-512" workbookHashValue="HfRxc+LYtuZYZTeYlZsNBrZFKsiD2epcRqfdNUgjDnxTH5R/ETdEbRZ0bBboUVH49TZGXltlKyssN3O31NVj+Q==" workbookSaltValue="HZDfy1/GVHuKsdav3G3QkQ==" workbookSpinCount="100000" lockStructure="1"/>
  <bookViews>
    <workbookView xWindow="-120" yWindow="-120" windowWidth="29040" windowHeight="15720" xr2:uid="{00000000-000D-0000-FFFF-FFFF00000000}"/>
  </bookViews>
  <sheets>
    <sheet name="Spielbericht-RHL" sheetId="1" r:id="rId1"/>
    <sheet name="Daten und Release Notes" sheetId="2" r:id="rId2"/>
  </sheets>
  <definedNames>
    <definedName name="_xlnm.Print_Area" localSheetId="0">'Spielbericht-RHL'!$B$2:$AN$48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R46" i="1"/>
  <c r="AI46" i="1"/>
  <c r="U46" i="1"/>
  <c r="AL46" i="1"/>
  <c r="J21" i="1"/>
  <c r="AN44" i="1" l="1"/>
  <c r="J44" i="1"/>
  <c r="K21" i="1" l="1"/>
  <c r="C27" i="1"/>
  <c r="K27" i="1" s="1"/>
  <c r="K22" i="1"/>
  <c r="C26" i="1"/>
  <c r="C28" i="1"/>
  <c r="K28" i="1" l="1"/>
  <c r="C32" i="1"/>
  <c r="C36" i="1" s="1"/>
  <c r="C41" i="1" s="1"/>
  <c r="K41" i="1" s="1"/>
  <c r="J38" i="1"/>
  <c r="AN38" i="1"/>
  <c r="J39" i="1"/>
  <c r="AN39" i="1"/>
  <c r="F25" i="2"/>
  <c r="F18" i="2"/>
  <c r="F17" i="2"/>
  <c r="F16" i="2"/>
  <c r="F15" i="2"/>
  <c r="F14" i="2"/>
  <c r="F13" i="2"/>
  <c r="F12" i="2"/>
  <c r="F10" i="2"/>
  <c r="F9" i="2"/>
  <c r="F8" i="2"/>
  <c r="F7" i="2"/>
  <c r="F6" i="2"/>
  <c r="F5" i="2"/>
  <c r="F4" i="2"/>
  <c r="K26" i="1"/>
  <c r="K24" i="1"/>
  <c r="K23" i="1"/>
  <c r="AB24" i="1"/>
  <c r="AB23" i="1"/>
  <c r="AB22" i="1"/>
  <c r="AB21" i="1"/>
  <c r="C29" i="1"/>
  <c r="K29" i="1" s="1"/>
  <c r="AN37" i="1"/>
  <c r="AN36" i="1"/>
  <c r="AN34" i="1"/>
  <c r="AN33" i="1"/>
  <c r="AN32" i="1"/>
  <c r="AN31" i="1"/>
  <c r="AN29" i="1"/>
  <c r="AN28" i="1"/>
  <c r="AN27" i="1"/>
  <c r="AN26" i="1"/>
  <c r="AN24" i="1"/>
  <c r="AN23" i="1"/>
  <c r="AN22" i="1"/>
  <c r="AN21" i="1"/>
  <c r="J37" i="1"/>
  <c r="J36" i="1"/>
  <c r="J34" i="1"/>
  <c r="J33" i="1"/>
  <c r="J32" i="1"/>
  <c r="J31" i="1"/>
  <c r="J29" i="1"/>
  <c r="J28" i="1"/>
  <c r="J27" i="1"/>
  <c r="J26" i="1"/>
  <c r="J24" i="1"/>
  <c r="J23" i="1"/>
  <c r="J22" i="1"/>
  <c r="G26" i="1"/>
  <c r="AB26" i="1" s="1"/>
  <c r="G27" i="1"/>
  <c r="G31" i="1" s="1"/>
  <c r="G28" i="1"/>
  <c r="G32" i="1" s="1"/>
  <c r="G38" i="1" s="1"/>
  <c r="G29" i="1"/>
  <c r="AB29" i="1" s="1"/>
  <c r="AB38" i="1" l="1"/>
  <c r="G43" i="1"/>
  <c r="AB43" i="1" s="1"/>
  <c r="AB28" i="1"/>
  <c r="C34" i="1"/>
  <c r="C38" i="1" s="1"/>
  <c r="C31" i="1"/>
  <c r="C39" i="1" s="1"/>
  <c r="C44" i="1" s="1"/>
  <c r="K44" i="1" s="1"/>
  <c r="G34" i="1"/>
  <c r="G39" i="1" s="1"/>
  <c r="C32" i="2"/>
  <c r="C33" i="2" s="1"/>
  <c r="C33" i="1"/>
  <c r="C37" i="1" s="1"/>
  <c r="G33" i="1"/>
  <c r="AB31" i="1"/>
  <c r="G37" i="1"/>
  <c r="AB32" i="1"/>
  <c r="K36" i="1"/>
  <c r="K32" i="1"/>
  <c r="AB27" i="1"/>
  <c r="AB39" i="1" l="1"/>
  <c r="G44" i="1"/>
  <c r="AB44" i="1" s="1"/>
  <c r="K38" i="1"/>
  <c r="C43" i="1"/>
  <c r="K43" i="1" s="1"/>
  <c r="AB37" i="1"/>
  <c r="G42" i="1"/>
  <c r="AB42" i="1" s="1"/>
  <c r="K37" i="1"/>
  <c r="C42" i="1"/>
  <c r="K42" i="1" s="1"/>
  <c r="K31" i="1"/>
  <c r="K39" i="1"/>
  <c r="K34" i="1"/>
  <c r="AB34" i="1"/>
  <c r="K33" i="1"/>
  <c r="AB33" i="1"/>
  <c r="G36" i="1"/>
  <c r="AB36" i="1" l="1"/>
  <c r="G41" i="1"/>
  <c r="AB41" i="1" s="1"/>
</calcChain>
</file>

<file path=xl/sharedStrings.xml><?xml version="1.0" encoding="utf-8"?>
<sst xmlns="http://schemas.openxmlformats.org/spreadsheetml/2006/main" count="158" uniqueCount="87">
  <si>
    <t>Block 2</t>
  </si>
  <si>
    <t>Block 3</t>
  </si>
  <si>
    <t>Block 4</t>
  </si>
  <si>
    <t>Block 1</t>
  </si>
  <si>
    <t>:</t>
  </si>
  <si>
    <t>Sätze</t>
  </si>
  <si>
    <t>Legs</t>
  </si>
  <si>
    <t>Datum :</t>
  </si>
  <si>
    <t>-</t>
  </si>
  <si>
    <t>Spieltag</t>
  </si>
  <si>
    <t>Teams</t>
  </si>
  <si>
    <t>Spieler</t>
  </si>
  <si>
    <t>DSC Bandits 2</t>
  </si>
  <si>
    <t>Release Notes</t>
  </si>
  <si>
    <t>G1 bei Bestleistungen hinzugefügt</t>
  </si>
  <si>
    <t>Spalten 6 und 19 etwas vergrößert wegen Seitenumbruch</t>
  </si>
  <si>
    <t>DSC Kastanie 1</t>
  </si>
  <si>
    <t>DSC Kastanie 2</t>
  </si>
  <si>
    <t>Rhein-Hunsrück-Liga e.V.</t>
  </si>
  <si>
    <t>Summe Sätze</t>
  </si>
  <si>
    <t>Teams an Saison angepasst. "Erstes Spiel beginnt" hinzu</t>
  </si>
  <si>
    <t>Design: Teams nach rechts, Sätze formatiert: bei Summe = 18 = grün, TC auswählbar</t>
  </si>
  <si>
    <t>DSC Bandits 1</t>
  </si>
  <si>
    <t>Teams an Saison angepasst</t>
  </si>
  <si>
    <t>1. DC Boppard hinzugefügt und Spieltage auf 10 reduziert</t>
  </si>
  <si>
    <t>an die neue Saison angepasst.</t>
  </si>
  <si>
    <t>DSC Bandits 3</t>
  </si>
  <si>
    <t>an die neue Saison angepasst</t>
  </si>
  <si>
    <t>Unikorns Koblenz</t>
  </si>
  <si>
    <t>Daten auf zweites Tabellenblatt verschoben</t>
  </si>
  <si>
    <t>Summe Sätze Formel</t>
  </si>
  <si>
    <t>Namen</t>
  </si>
  <si>
    <t>1. DC Boppard 1</t>
  </si>
  <si>
    <t>1. DC Boppard 2</t>
  </si>
  <si>
    <t>Anpassung an Saison 22/23: teams und Aushilfsspieler</t>
  </si>
  <si>
    <t>Team 2</t>
  </si>
  <si>
    <t>Team 1</t>
  </si>
  <si>
    <t>T1-1</t>
  </si>
  <si>
    <t>T1-2</t>
  </si>
  <si>
    <t>T1-3</t>
  </si>
  <si>
    <t>T1-4</t>
  </si>
  <si>
    <t>T1-E1</t>
  </si>
  <si>
    <t>T1-E2</t>
  </si>
  <si>
    <t>T1-E3</t>
  </si>
  <si>
    <t>T1-E4</t>
  </si>
  <si>
    <t>T2-1</t>
  </si>
  <si>
    <t>T2-2</t>
  </si>
  <si>
    <t>T2-3</t>
  </si>
  <si>
    <t>T2-4</t>
  </si>
  <si>
    <t>T2-E1</t>
  </si>
  <si>
    <t>T2-E2</t>
  </si>
  <si>
    <t>T2-E3</t>
  </si>
  <si>
    <t>T2-E4</t>
  </si>
  <si>
    <t>Pokal-Spielbericht</t>
  </si>
  <si>
    <t>Pokalrunde</t>
  </si>
  <si>
    <t>Teams können eingetippt
oder pder dropdown ausgewählt werden</t>
  </si>
  <si>
    <t>Ergebnisse können eingetippt oder
per dropdown ausgewählt werden</t>
  </si>
  <si>
    <t>Spieler können hier 
per dropdown ausgewählt werden:
Die Namen werden automatisch
nach unten vervollständigt</t>
  </si>
  <si>
    <t>Teamgame bei 8:8 - 1001 best of 3</t>
  </si>
  <si>
    <t xml:space="preserve"> </t>
  </si>
  <si>
    <t>1/8 Finale</t>
  </si>
  <si>
    <t>1/4 Finale</t>
  </si>
  <si>
    <t>1/2 Finale</t>
  </si>
  <si>
    <t>Finale</t>
  </si>
  <si>
    <t>Isendarter Orks</t>
  </si>
  <si>
    <t>Olympia Koblenz 1</t>
  </si>
  <si>
    <t>Olympia Koblenz 3</t>
  </si>
  <si>
    <t>Olympia Koblenz 2</t>
  </si>
  <si>
    <t>1. Runde</t>
  </si>
  <si>
    <t>Steel Riders Bassenheim</t>
  </si>
  <si>
    <t>Olympia Koblenz 4</t>
  </si>
  <si>
    <t>Kännebäckerpfeile Hilgert</t>
  </si>
  <si>
    <t>DC Eifelbande 1</t>
  </si>
  <si>
    <t>DC Eifelbande 2</t>
  </si>
  <si>
    <t>GoB Kastanie</t>
  </si>
  <si>
    <t>Isendarter Uru Khai</t>
  </si>
  <si>
    <t>Simmich Eagles 1</t>
  </si>
  <si>
    <t>Simmich Eagles 2</t>
  </si>
  <si>
    <t>Kliedarter 1</t>
  </si>
  <si>
    <t>Kliedarter 2</t>
  </si>
  <si>
    <t>Iron Spitz D.C. 1</t>
  </si>
  <si>
    <t>Iron Spitz D.C. 2</t>
  </si>
  <si>
    <t>Iron Spitz D.C. 3</t>
  </si>
  <si>
    <t>Iron Spitz D.C. 4</t>
  </si>
  <si>
    <r>
      <t xml:space="preserve">Ab der Saison 2025/26 wurde das Münzen durch Ausbullen ersetzt. Dabei startet das Heimteam </t>
    </r>
    <r>
      <rPr>
        <b/>
        <sz val="11"/>
        <color rgb="FF9C0006"/>
        <rFont val="Calibri"/>
        <family val="2"/>
        <scheme val="minor"/>
      </rPr>
      <t>immer</t>
    </r>
    <r>
      <rPr>
        <sz val="11"/>
        <color rgb="FF9C0006"/>
        <rFont val="Calibri"/>
        <family val="2"/>
        <scheme val="minor"/>
      </rPr>
      <t xml:space="preserve"> den ersten Versuch auf Bull</t>
    </r>
  </si>
  <si>
    <t>Stand: 07.08.2025</t>
  </si>
  <si>
    <t>Ein händisch ausgefüllter Spielbericht MUSS bis 18Uhr Folgetags in 2K übertragen und von beiden Captains bestätigt werden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</si>
</sst>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sz val="6"/>
      <name val="Arial"/>
      <family val="2"/>
    </font>
    <font>
      <sz val="11"/>
      <color rgb="FF9C0006"/>
      <name val="Calibri"/>
      <family val="2"/>
      <scheme val="minor"/>
    </font>
    <font>
      <sz val="8"/>
      <name val="Arial"/>
      <family val="2"/>
    </font>
    <font>
      <b/>
      <sz val="11"/>
      <color rgb="FF9C0006"/>
      <name val="Calibri"/>
      <family val="2"/>
      <scheme val="minor"/>
    </font>
    <font>
      <b/>
      <sz val="16"/>
      <name val="Horizon"/>
    </font>
    <font>
      <sz val="16"/>
      <name val="Horizon"/>
    </font>
    <font>
      <b/>
      <sz val="8"/>
      <name val="Horizon"/>
    </font>
    <font>
      <sz val="8"/>
      <color rgb="FF9C0006"/>
      <name val="Calibri"/>
      <family val="2"/>
      <scheme val="minor"/>
    </font>
    <font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10" borderId="0" applyNumberFormat="0" applyBorder="0" applyAlignment="0" applyProtection="0"/>
  </cellStyleXfs>
  <cellXfs count="149">
    <xf numFmtId="0" fontId="0" fillId="0" borderId="0" xfId="0"/>
    <xf numFmtId="0" fontId="1" fillId="3" borderId="0" xfId="0" applyFont="1" applyFill="1" applyAlignment="1">
      <alignment horizontal="left" vertical="center"/>
    </xf>
    <xf numFmtId="0" fontId="1" fillId="3" borderId="7" xfId="0" applyFont="1" applyFill="1" applyBorder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0" borderId="5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" fillId="5" borderId="0" xfId="0" applyFont="1" applyFill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5" borderId="8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6" borderId="0" xfId="0" applyFont="1" applyFill="1" applyAlignment="1">
      <alignment vertical="center"/>
    </xf>
    <xf numFmtId="14" fontId="3" fillId="5" borderId="6" xfId="0" applyNumberFormat="1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34" xfId="0" applyBorder="1" applyAlignment="1" applyProtection="1">
      <alignment horizontal="center" vertical="center"/>
      <protection hidden="1"/>
    </xf>
    <xf numFmtId="0" fontId="0" fillId="0" borderId="35" xfId="0" applyBorder="1" applyAlignment="1" applyProtection="1">
      <alignment horizontal="center" vertical="center"/>
      <protection hidden="1"/>
    </xf>
    <xf numFmtId="0" fontId="3" fillId="0" borderId="35" xfId="0" applyFont="1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4" fillId="0" borderId="37" xfId="0" applyFont="1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0" fillId="0" borderId="38" xfId="0" applyBorder="1" applyAlignment="1" applyProtection="1">
      <alignment horizontal="center" vertical="center"/>
      <protection hidden="1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8" xfId="0" applyBorder="1" applyAlignment="1">
      <alignment horizontal="center"/>
    </xf>
    <xf numFmtId="49" fontId="3" fillId="0" borderId="0" xfId="0" applyNumberFormat="1" applyFont="1" applyAlignment="1" applyProtection="1">
      <alignment horizontal="center"/>
      <protection hidden="1"/>
    </xf>
    <xf numFmtId="0" fontId="3" fillId="0" borderId="34" xfId="0" applyFont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horizontal="center" vertical="center"/>
    </xf>
    <xf numFmtId="0" fontId="6" fillId="5" borderId="43" xfId="0" applyFont="1" applyFill="1" applyBorder="1" applyAlignment="1">
      <alignment horizontal="center"/>
    </xf>
    <xf numFmtId="0" fontId="1" fillId="3" borderId="0" xfId="0" applyFont="1" applyFill="1" applyAlignment="1">
      <alignment horizontal="right" vertical="center"/>
    </xf>
    <xf numFmtId="0" fontId="1" fillId="5" borderId="43" xfId="0" applyFont="1" applyFill="1" applyBorder="1"/>
    <xf numFmtId="0" fontId="2" fillId="3" borderId="10" xfId="0" applyFont="1" applyFill="1" applyBorder="1" applyAlignment="1">
      <alignment horizontal="center"/>
    </xf>
    <xf numFmtId="0" fontId="1" fillId="2" borderId="0" xfId="0" applyFont="1" applyFill="1"/>
    <xf numFmtId="0" fontId="1" fillId="3" borderId="0" xfId="0" applyFont="1" applyFill="1"/>
    <xf numFmtId="0" fontId="2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0" xfId="0" applyFont="1" applyFill="1"/>
    <xf numFmtId="0" fontId="1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hidden="1"/>
    </xf>
    <xf numFmtId="0" fontId="10" fillId="5" borderId="0" xfId="1" applyFill="1" applyAlignment="1">
      <alignment horizontal="center" vertical="center" wrapText="1"/>
    </xf>
    <xf numFmtId="0" fontId="13" fillId="3" borderId="15" xfId="0" applyFont="1" applyFill="1" applyBorder="1" applyAlignment="1">
      <alignment vertical="center"/>
    </xf>
    <xf numFmtId="0" fontId="13" fillId="3" borderId="16" xfId="0" applyFont="1" applyFill="1" applyBorder="1" applyAlignment="1">
      <alignment vertical="center"/>
    </xf>
    <xf numFmtId="0" fontId="6" fillId="9" borderId="0" xfId="0" applyFont="1" applyFill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>
      <alignment horizontal="center"/>
    </xf>
    <xf numFmtId="0" fontId="3" fillId="4" borderId="43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6" fillId="8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14" fontId="1" fillId="4" borderId="12" xfId="0" applyNumberFormat="1" applyFont="1" applyFill="1" applyBorder="1" applyAlignment="1" applyProtection="1">
      <alignment horizontal="center" vertical="center"/>
      <protection locked="0"/>
    </xf>
    <xf numFmtId="14" fontId="1" fillId="4" borderId="13" xfId="0" applyNumberFormat="1" applyFont="1" applyFill="1" applyBorder="1" applyAlignment="1" applyProtection="1">
      <alignment horizontal="center" vertical="center"/>
      <protection locked="0"/>
    </xf>
    <xf numFmtId="14" fontId="1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7" fillId="4" borderId="28" xfId="0" applyFont="1" applyFill="1" applyBorder="1" applyAlignment="1" applyProtection="1">
      <alignment horizontal="center" vertical="center"/>
      <protection locked="0"/>
    </xf>
    <xf numFmtId="0" fontId="7" fillId="4" borderId="22" xfId="0" applyFont="1" applyFill="1" applyBorder="1" applyAlignment="1" applyProtection="1">
      <alignment horizontal="center" vertical="center"/>
      <protection locked="0"/>
    </xf>
    <xf numFmtId="0" fontId="7" fillId="4" borderId="29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30" xfId="0" applyFont="1" applyFill="1" applyBorder="1" applyAlignment="1" applyProtection="1">
      <alignment horizontal="center" vertical="center"/>
      <protection locked="0"/>
    </xf>
    <xf numFmtId="0" fontId="1" fillId="3" borderId="4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 applyProtection="1">
      <alignment horizontal="center" vertical="center"/>
      <protection locked="0"/>
    </xf>
    <xf numFmtId="0" fontId="3" fillId="4" borderId="47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0" fillId="10" borderId="0" xfId="1" applyAlignment="1">
      <alignment horizontal="center" vertical="center" wrapText="1"/>
    </xf>
    <xf numFmtId="0" fontId="7" fillId="4" borderId="31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center" vertical="center"/>
      <protection locked="0"/>
    </xf>
    <xf numFmtId="0" fontId="7" fillId="4" borderId="32" xfId="0" applyFont="1" applyFill="1" applyBorder="1" applyAlignment="1" applyProtection="1">
      <alignment horizontal="center" vertical="center"/>
      <protection locked="0"/>
    </xf>
    <xf numFmtId="0" fontId="1" fillId="3" borderId="3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2" xfId="0" applyFont="1" applyFill="1" applyBorder="1" applyAlignment="1" applyProtection="1">
      <alignment horizontal="center" vertical="center"/>
      <protection locked="0"/>
    </xf>
    <xf numFmtId="0" fontId="3" fillId="4" borderId="44" xfId="0" applyFont="1" applyFill="1" applyBorder="1" applyAlignment="1" applyProtection="1">
      <alignment horizontal="center" vertical="center"/>
      <protection locked="0"/>
    </xf>
    <xf numFmtId="0" fontId="3" fillId="4" borderId="45" xfId="0" applyFont="1" applyFill="1" applyBorder="1" applyAlignment="1" applyProtection="1">
      <alignment horizontal="center" vertic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14" fontId="15" fillId="3" borderId="16" xfId="0" applyNumberFormat="1" applyFont="1" applyFill="1" applyBorder="1" applyAlignment="1">
      <alignment horizontal="center" vertical="center" wrapText="1"/>
    </xf>
    <xf numFmtId="14" fontId="15" fillId="3" borderId="17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3" fillId="5" borderId="6" xfId="0" applyFont="1" applyFill="1" applyBorder="1" applyAlignment="1">
      <alignment horizontal="left" vertical="center"/>
    </xf>
    <xf numFmtId="0" fontId="8" fillId="3" borderId="0" xfId="0" applyFont="1" applyFill="1" applyAlignment="1">
      <alignment wrapText="1"/>
    </xf>
    <xf numFmtId="0" fontId="16" fillId="10" borderId="0" xfId="1" applyFont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/>
    </xf>
    <xf numFmtId="0" fontId="17" fillId="3" borderId="45" xfId="0" applyFont="1" applyFill="1" applyBorder="1" applyAlignment="1">
      <alignment horizontal="center" vertical="center"/>
    </xf>
    <xf numFmtId="0" fontId="17" fillId="3" borderId="46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</cellXfs>
  <cellStyles count="2">
    <cellStyle name="Schlecht" xfId="1" builtinId="27"/>
    <cellStyle name="Standard" xfId="0" builtinId="0"/>
  </cellStyles>
  <dxfs count="8">
    <dxf>
      <font>
        <color auto="1"/>
      </font>
      <numFmt numFmtId="0" formatCode="General"/>
      <fill>
        <patternFill>
          <bgColor rgb="FF92D05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122583</xdr:colOff>
      <xdr:row>2</xdr:row>
      <xdr:rowOff>303011</xdr:rowOff>
    </xdr:from>
    <xdr:to>
      <xdr:col>8</xdr:col>
      <xdr:colOff>115957</xdr:colOff>
      <xdr:row>6</xdr:row>
      <xdr:rowOff>56189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964B89B-9395-432D-B609-0B0CD46DE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1866" y="601185"/>
          <a:ext cx="887895" cy="887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AP48"/>
  <sheetViews>
    <sheetView tabSelected="1" zoomScale="115" zoomScaleNormal="115" workbookViewId="0">
      <selection activeCell="K20" sqref="K20:AM20"/>
    </sheetView>
  </sheetViews>
  <sheetFormatPr baseColWidth="10" defaultColWidth="20.7109375" defaultRowHeight="18" customHeight="1" x14ac:dyDescent="0.2"/>
  <cols>
    <col min="1" max="1" width="3.5703125" style="5" customWidth="1"/>
    <col min="2" max="10" width="2.28515625" style="5" customWidth="1"/>
    <col min="11" max="39" width="2.5703125" style="5" customWidth="1"/>
    <col min="40" max="40" width="3.7109375" style="5" customWidth="1"/>
    <col min="41" max="41" width="1.140625" style="5" customWidth="1"/>
    <col min="42" max="42" width="30.7109375" style="5" customWidth="1"/>
    <col min="43" max="16384" width="20.7109375" style="5"/>
  </cols>
  <sheetData>
    <row r="1" spans="2:42" ht="9" customHeight="1" x14ac:dyDescent="0.2"/>
    <row r="2" spans="2:42" ht="14.45" customHeight="1" thickBot="1" x14ac:dyDescent="0.25">
      <c r="B2" s="4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4"/>
    </row>
    <row r="3" spans="2:42" ht="27.95" customHeight="1" thickTop="1" x14ac:dyDescent="0.2">
      <c r="B3" s="4"/>
      <c r="C3" s="48"/>
      <c r="D3" s="49"/>
      <c r="E3" s="49"/>
      <c r="F3" s="49" t="s">
        <v>18</v>
      </c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126" t="s">
        <v>85</v>
      </c>
      <c r="AH3" s="126"/>
      <c r="AI3" s="126"/>
      <c r="AJ3" s="126"/>
      <c r="AK3" s="126"/>
      <c r="AL3" s="126"/>
      <c r="AM3" s="127"/>
      <c r="AN3" s="4"/>
    </row>
    <row r="4" spans="2:42" ht="25.15" customHeight="1" thickBot="1" x14ac:dyDescent="0.25">
      <c r="B4" s="4"/>
      <c r="C4" s="63" t="s">
        <v>53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5"/>
      <c r="AN4" s="4"/>
    </row>
    <row r="5" spans="2:42" ht="18.600000000000001" customHeight="1" thickTop="1" thickBot="1" x14ac:dyDescent="0.25">
      <c r="B5" s="4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4"/>
    </row>
    <row r="6" spans="2:42" ht="18" customHeight="1" thickBot="1" x14ac:dyDescent="0.25">
      <c r="B6" s="4"/>
      <c r="C6" s="8"/>
      <c r="D6" s="8"/>
      <c r="E6" s="8"/>
      <c r="F6" s="8"/>
      <c r="G6" s="8"/>
      <c r="H6" s="8"/>
      <c r="I6" s="8"/>
      <c r="J6" s="8"/>
      <c r="K6" s="69" t="s">
        <v>36</v>
      </c>
      <c r="L6" s="70"/>
      <c r="M6" s="71"/>
      <c r="N6" s="78"/>
      <c r="O6" s="78"/>
      <c r="P6" s="78"/>
      <c r="Q6" s="78"/>
      <c r="R6" s="78"/>
      <c r="S6" s="78"/>
      <c r="T6" s="78"/>
      <c r="U6" s="78"/>
      <c r="V6" s="78"/>
      <c r="W6" s="79"/>
      <c r="X6" s="4"/>
      <c r="Y6" s="4"/>
      <c r="Z6" s="9"/>
      <c r="AA6" s="80" t="s">
        <v>35</v>
      </c>
      <c r="AB6" s="81"/>
      <c r="AC6" s="82"/>
      <c r="AD6" s="78"/>
      <c r="AE6" s="78"/>
      <c r="AF6" s="78"/>
      <c r="AG6" s="78"/>
      <c r="AH6" s="78"/>
      <c r="AI6" s="78"/>
      <c r="AJ6" s="78"/>
      <c r="AK6" s="78"/>
      <c r="AL6" s="78"/>
      <c r="AM6" s="79"/>
      <c r="AN6" s="4"/>
      <c r="AP6" s="61" t="s">
        <v>55</v>
      </c>
    </row>
    <row r="7" spans="2:42" ht="7.9" customHeight="1" thickBot="1" x14ac:dyDescent="0.25">
      <c r="B7" s="4"/>
      <c r="C7" s="8"/>
      <c r="D7" s="8"/>
      <c r="E7" s="8"/>
      <c r="F7" s="8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P7" s="61"/>
    </row>
    <row r="8" spans="2:42" ht="18" customHeight="1" thickBot="1" x14ac:dyDescent="0.25">
      <c r="B8" s="4"/>
      <c r="C8" s="62" t="s">
        <v>54</v>
      </c>
      <c r="D8" s="62"/>
      <c r="E8" s="62"/>
      <c r="F8" s="62"/>
      <c r="G8" s="62"/>
      <c r="H8" s="62"/>
      <c r="I8" s="62"/>
      <c r="J8" s="10"/>
      <c r="K8" s="72" t="s">
        <v>37</v>
      </c>
      <c r="L8" s="73"/>
      <c r="M8" s="74"/>
      <c r="N8" s="83"/>
      <c r="O8" s="84"/>
      <c r="P8" s="84"/>
      <c r="Q8" s="84"/>
      <c r="R8" s="84"/>
      <c r="S8" s="84"/>
      <c r="T8" s="84"/>
      <c r="U8" s="84"/>
      <c r="V8" s="84"/>
      <c r="W8" s="85"/>
      <c r="X8" s="118"/>
      <c r="Y8" s="62"/>
      <c r="Z8" s="119"/>
      <c r="AA8" s="72" t="s">
        <v>45</v>
      </c>
      <c r="AB8" s="73"/>
      <c r="AC8" s="74"/>
      <c r="AD8" s="83"/>
      <c r="AE8" s="84"/>
      <c r="AF8" s="84"/>
      <c r="AG8" s="84"/>
      <c r="AH8" s="84"/>
      <c r="AI8" s="84"/>
      <c r="AJ8" s="84"/>
      <c r="AK8" s="84"/>
      <c r="AL8" s="84"/>
      <c r="AM8" s="85"/>
      <c r="AN8" s="4"/>
    </row>
    <row r="9" spans="2:42" ht="18" customHeight="1" thickBot="1" x14ac:dyDescent="0.25">
      <c r="B9" s="4"/>
      <c r="C9" s="8"/>
      <c r="D9" s="8"/>
      <c r="E9" s="92"/>
      <c r="F9" s="78"/>
      <c r="G9" s="79"/>
      <c r="H9" s="8"/>
      <c r="I9" s="8"/>
      <c r="J9" s="10"/>
      <c r="K9" s="75" t="s">
        <v>38</v>
      </c>
      <c r="L9" s="76"/>
      <c r="M9" s="77"/>
      <c r="N9" s="86"/>
      <c r="O9" s="87"/>
      <c r="P9" s="87"/>
      <c r="Q9" s="87"/>
      <c r="R9" s="87"/>
      <c r="S9" s="87"/>
      <c r="T9" s="87"/>
      <c r="U9" s="87"/>
      <c r="V9" s="87"/>
      <c r="W9" s="88"/>
      <c r="X9" s="118"/>
      <c r="Y9" s="62"/>
      <c r="Z9" s="119"/>
      <c r="AA9" s="75" t="s">
        <v>46</v>
      </c>
      <c r="AB9" s="76"/>
      <c r="AC9" s="77"/>
      <c r="AD9" s="86"/>
      <c r="AE9" s="87"/>
      <c r="AF9" s="87"/>
      <c r="AG9" s="87"/>
      <c r="AH9" s="87"/>
      <c r="AI9" s="87"/>
      <c r="AJ9" s="87"/>
      <c r="AK9" s="87"/>
      <c r="AL9" s="87"/>
      <c r="AM9" s="88"/>
      <c r="AN9" s="4"/>
    </row>
    <row r="10" spans="2:42" ht="18" customHeight="1" thickBot="1" x14ac:dyDescent="0.25">
      <c r="B10" s="4"/>
      <c r="C10" s="120" t="s">
        <v>7</v>
      </c>
      <c r="D10" s="120"/>
      <c r="E10" s="120"/>
      <c r="F10" s="120"/>
      <c r="G10" s="120"/>
      <c r="H10" s="120"/>
      <c r="I10" s="120"/>
      <c r="J10" s="10"/>
      <c r="K10" s="75" t="s">
        <v>39</v>
      </c>
      <c r="L10" s="76"/>
      <c r="M10" s="77"/>
      <c r="N10" s="86"/>
      <c r="O10" s="87"/>
      <c r="P10" s="87"/>
      <c r="Q10" s="87"/>
      <c r="R10" s="87"/>
      <c r="S10" s="87"/>
      <c r="T10" s="87"/>
      <c r="U10" s="87"/>
      <c r="V10" s="87"/>
      <c r="W10" s="88"/>
      <c r="X10" s="118"/>
      <c r="Y10" s="62"/>
      <c r="Z10" s="119"/>
      <c r="AA10" s="75" t="s">
        <v>47</v>
      </c>
      <c r="AB10" s="76"/>
      <c r="AC10" s="77"/>
      <c r="AD10" s="86"/>
      <c r="AE10" s="87"/>
      <c r="AF10" s="87"/>
      <c r="AG10" s="87"/>
      <c r="AH10" s="87"/>
      <c r="AI10" s="87"/>
      <c r="AJ10" s="87"/>
      <c r="AK10" s="87"/>
      <c r="AL10" s="87"/>
      <c r="AM10" s="88"/>
      <c r="AN10" s="4"/>
    </row>
    <row r="11" spans="2:42" ht="18" customHeight="1" thickBot="1" x14ac:dyDescent="0.25">
      <c r="B11" s="4"/>
      <c r="C11" s="66"/>
      <c r="D11" s="67"/>
      <c r="E11" s="67"/>
      <c r="F11" s="67"/>
      <c r="G11" s="67"/>
      <c r="H11" s="67"/>
      <c r="I11" s="68"/>
      <c r="J11" s="10"/>
      <c r="K11" s="89" t="s">
        <v>40</v>
      </c>
      <c r="L11" s="90"/>
      <c r="M11" s="91"/>
      <c r="N11" s="86"/>
      <c r="O11" s="87"/>
      <c r="P11" s="87"/>
      <c r="Q11" s="87"/>
      <c r="R11" s="87"/>
      <c r="S11" s="87"/>
      <c r="T11" s="87"/>
      <c r="U11" s="87"/>
      <c r="V11" s="87"/>
      <c r="W11" s="88"/>
      <c r="X11" s="118"/>
      <c r="Y11" s="62"/>
      <c r="Z11" s="119"/>
      <c r="AA11" s="89" t="s">
        <v>48</v>
      </c>
      <c r="AB11" s="90"/>
      <c r="AC11" s="91"/>
      <c r="AD11" s="86"/>
      <c r="AE11" s="87"/>
      <c r="AF11" s="87"/>
      <c r="AG11" s="87"/>
      <c r="AH11" s="87"/>
      <c r="AI11" s="87"/>
      <c r="AJ11" s="87"/>
      <c r="AK11" s="87"/>
      <c r="AL11" s="87"/>
      <c r="AM11" s="88"/>
      <c r="AN11" s="4"/>
    </row>
    <row r="12" spans="2:42" ht="18" customHeight="1" x14ac:dyDescent="0.2">
      <c r="B12" s="4"/>
      <c r="C12" s="8"/>
      <c r="D12" s="8"/>
      <c r="E12" s="8"/>
      <c r="F12" s="8"/>
      <c r="G12" s="8"/>
      <c r="H12" s="8"/>
      <c r="I12" s="8"/>
      <c r="J12" s="10"/>
      <c r="K12" s="75" t="s">
        <v>41</v>
      </c>
      <c r="L12" s="76"/>
      <c r="M12" s="77"/>
      <c r="N12" s="86" t="s">
        <v>59</v>
      </c>
      <c r="O12" s="87"/>
      <c r="P12" s="87"/>
      <c r="Q12" s="87"/>
      <c r="R12" s="87"/>
      <c r="S12" s="87"/>
      <c r="T12" s="87"/>
      <c r="U12" s="87"/>
      <c r="V12" s="87"/>
      <c r="W12" s="88"/>
      <c r="X12" s="118"/>
      <c r="Y12" s="62"/>
      <c r="Z12" s="119"/>
      <c r="AA12" s="75" t="s">
        <v>49</v>
      </c>
      <c r="AB12" s="76"/>
      <c r="AC12" s="77"/>
      <c r="AD12" s="86" t="s">
        <v>59</v>
      </c>
      <c r="AE12" s="87"/>
      <c r="AF12" s="87"/>
      <c r="AG12" s="87"/>
      <c r="AH12" s="87"/>
      <c r="AI12" s="87"/>
      <c r="AJ12" s="87"/>
      <c r="AK12" s="87"/>
      <c r="AL12" s="87"/>
      <c r="AM12" s="88"/>
      <c r="AN12" s="4"/>
    </row>
    <row r="13" spans="2:42" ht="18" customHeight="1" x14ac:dyDescent="0.2">
      <c r="B13" s="4"/>
      <c r="C13" s="8"/>
      <c r="D13" s="8"/>
      <c r="E13" s="8"/>
      <c r="F13" s="8"/>
      <c r="G13" s="8"/>
      <c r="H13" s="8"/>
      <c r="I13" s="8"/>
      <c r="J13" s="10"/>
      <c r="K13" s="75" t="s">
        <v>42</v>
      </c>
      <c r="L13" s="76"/>
      <c r="M13" s="77"/>
      <c r="N13" s="86" t="s">
        <v>59</v>
      </c>
      <c r="O13" s="87"/>
      <c r="P13" s="87"/>
      <c r="Q13" s="87"/>
      <c r="R13" s="87"/>
      <c r="S13" s="87"/>
      <c r="T13" s="87"/>
      <c r="U13" s="87"/>
      <c r="V13" s="87"/>
      <c r="W13" s="88"/>
      <c r="X13" s="118"/>
      <c r="Y13" s="62"/>
      <c r="Z13" s="119"/>
      <c r="AA13" s="75" t="s">
        <v>50</v>
      </c>
      <c r="AB13" s="76"/>
      <c r="AC13" s="77"/>
      <c r="AD13" s="86" t="s">
        <v>59</v>
      </c>
      <c r="AE13" s="87"/>
      <c r="AF13" s="87"/>
      <c r="AG13" s="87"/>
      <c r="AH13" s="87"/>
      <c r="AI13" s="87"/>
      <c r="AJ13" s="87"/>
      <c r="AK13" s="87"/>
      <c r="AL13" s="87"/>
      <c r="AM13" s="88"/>
      <c r="AN13" s="4"/>
    </row>
    <row r="14" spans="2:42" ht="18" customHeight="1" x14ac:dyDescent="0.2">
      <c r="B14" s="4"/>
      <c r="C14" s="8"/>
      <c r="D14" s="8"/>
      <c r="E14" s="8"/>
      <c r="F14" s="8"/>
      <c r="G14" s="8"/>
      <c r="H14" s="8"/>
      <c r="I14" s="8"/>
      <c r="J14" s="10"/>
      <c r="K14" s="75" t="s">
        <v>43</v>
      </c>
      <c r="L14" s="76"/>
      <c r="M14" s="77"/>
      <c r="N14" s="86" t="s">
        <v>59</v>
      </c>
      <c r="O14" s="87"/>
      <c r="P14" s="87"/>
      <c r="Q14" s="87"/>
      <c r="R14" s="87"/>
      <c r="S14" s="87"/>
      <c r="T14" s="87"/>
      <c r="U14" s="87"/>
      <c r="V14" s="87"/>
      <c r="W14" s="88"/>
      <c r="X14" s="118"/>
      <c r="Y14" s="62"/>
      <c r="Z14" s="119"/>
      <c r="AA14" s="75" t="s">
        <v>51</v>
      </c>
      <c r="AB14" s="76"/>
      <c r="AC14" s="77"/>
      <c r="AD14" s="86" t="s">
        <v>59</v>
      </c>
      <c r="AE14" s="87"/>
      <c r="AF14" s="87"/>
      <c r="AG14" s="87"/>
      <c r="AH14" s="87"/>
      <c r="AI14" s="87"/>
      <c r="AJ14" s="87"/>
      <c r="AK14" s="87"/>
      <c r="AL14" s="87"/>
      <c r="AM14" s="88"/>
      <c r="AN14" s="4"/>
    </row>
    <row r="15" spans="2:42" ht="18" customHeight="1" thickBot="1" x14ac:dyDescent="0.25">
      <c r="B15" s="4"/>
      <c r="C15" s="8"/>
      <c r="D15" s="8"/>
      <c r="E15" s="8"/>
      <c r="F15" s="8"/>
      <c r="G15" s="8"/>
      <c r="H15" s="8"/>
      <c r="I15" s="8"/>
      <c r="J15" s="10"/>
      <c r="K15" s="111" t="s">
        <v>44</v>
      </c>
      <c r="L15" s="112"/>
      <c r="M15" s="113"/>
      <c r="N15" s="115" t="s">
        <v>59</v>
      </c>
      <c r="O15" s="116"/>
      <c r="P15" s="116"/>
      <c r="Q15" s="116"/>
      <c r="R15" s="116"/>
      <c r="S15" s="116"/>
      <c r="T15" s="116"/>
      <c r="U15" s="116"/>
      <c r="V15" s="116"/>
      <c r="W15" s="117"/>
      <c r="X15" s="118"/>
      <c r="Y15" s="62"/>
      <c r="Z15" s="119"/>
      <c r="AA15" s="111" t="s">
        <v>52</v>
      </c>
      <c r="AB15" s="112"/>
      <c r="AC15" s="113"/>
      <c r="AD15" s="115" t="s">
        <v>59</v>
      </c>
      <c r="AE15" s="116"/>
      <c r="AF15" s="116"/>
      <c r="AG15" s="116"/>
      <c r="AH15" s="116"/>
      <c r="AI15" s="116"/>
      <c r="AJ15" s="116"/>
      <c r="AK15" s="116"/>
      <c r="AL15" s="116"/>
      <c r="AM15" s="117"/>
      <c r="AN15" s="4"/>
    </row>
    <row r="16" spans="2:42" ht="10.15" customHeight="1" x14ac:dyDescent="0.2">
      <c r="B16" s="4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4"/>
    </row>
    <row r="17" spans="2:42" s="12" customFormat="1" ht="15" x14ac:dyDescent="0.2">
      <c r="B17" s="1"/>
      <c r="C17" s="128"/>
      <c r="D17" s="128"/>
      <c r="E17" s="128"/>
      <c r="F17" s="1"/>
      <c r="G17" s="1"/>
      <c r="H17" s="1"/>
      <c r="I17" s="1"/>
      <c r="J17" s="1"/>
      <c r="K17" s="114" t="s">
        <v>84</v>
      </c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4"/>
    </row>
    <row r="18" spans="2:42" ht="15" x14ac:dyDescent="0.2">
      <c r="B18" s="4"/>
      <c r="C18" s="11"/>
      <c r="D18" s="11"/>
      <c r="E18" s="11"/>
      <c r="F18" s="11"/>
      <c r="G18" s="11"/>
      <c r="H18" s="11"/>
      <c r="I18" s="11"/>
      <c r="J18" s="11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4"/>
    </row>
    <row r="19" spans="2:42" ht="5.25" customHeight="1" x14ac:dyDescent="0.2">
      <c r="B19" s="4"/>
      <c r="C19" s="11"/>
      <c r="D19" s="11"/>
      <c r="E19" s="11"/>
      <c r="F19" s="11"/>
      <c r="G19" s="11"/>
      <c r="H19" s="11"/>
      <c r="I19" s="11"/>
      <c r="J19" s="11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"/>
    </row>
    <row r="20" spans="2:42" ht="12" customHeight="1" x14ac:dyDescent="0.2">
      <c r="B20" s="4"/>
      <c r="C20" s="102"/>
      <c r="D20" s="102"/>
      <c r="E20" s="102"/>
      <c r="F20" s="102"/>
      <c r="G20" s="102"/>
      <c r="H20" s="102"/>
      <c r="I20" s="102"/>
      <c r="J20" s="102"/>
      <c r="K20" s="101" t="s">
        <v>3</v>
      </c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4"/>
    </row>
    <row r="21" spans="2:42" ht="19.5" customHeight="1" x14ac:dyDescent="0.2">
      <c r="B21" s="4"/>
      <c r="C21" s="110" t="s">
        <v>37</v>
      </c>
      <c r="D21" s="108"/>
      <c r="E21" s="108"/>
      <c r="F21" s="13" t="s">
        <v>8</v>
      </c>
      <c r="G21" s="107" t="s">
        <v>46</v>
      </c>
      <c r="H21" s="108"/>
      <c r="I21" s="109"/>
      <c r="J21" s="2" t="str">
        <f>IF(X17="","",X17)</f>
        <v/>
      </c>
      <c r="K21" s="95" t="str">
        <f>IF(N8="","",VLOOKUP(C21,$K$8:$W$15,4,TRUE))</f>
        <v/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/>
      <c r="W21" s="54"/>
      <c r="X21" s="55"/>
      <c r="Y21" s="14" t="s">
        <v>4</v>
      </c>
      <c r="Z21" s="54"/>
      <c r="AA21" s="104"/>
      <c r="AB21" s="95" t="str">
        <f>IF(AD9="","",VLOOKUP(G21,$AA$8:$AM$15,4,TRUE))</f>
        <v/>
      </c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7"/>
      <c r="AN21" s="1" t="str">
        <f>IF(Z17="","",Z17)</f>
        <v/>
      </c>
      <c r="AP21" s="61" t="s">
        <v>56</v>
      </c>
    </row>
    <row r="22" spans="2:42" ht="19.5" customHeight="1" x14ac:dyDescent="0.2">
      <c r="B22" s="4"/>
      <c r="C22" s="110" t="s">
        <v>38</v>
      </c>
      <c r="D22" s="108"/>
      <c r="E22" s="108"/>
      <c r="F22" s="13" t="s">
        <v>8</v>
      </c>
      <c r="G22" s="107" t="s">
        <v>45</v>
      </c>
      <c r="H22" s="108"/>
      <c r="I22" s="109"/>
      <c r="J22" s="2" t="str">
        <f>IF(Z17="","",Z17)</f>
        <v/>
      </c>
      <c r="K22" s="95" t="str">
        <f>IF(N9="","",VLOOKUP(C22,$K$8:$W$15,4,TRUE))</f>
        <v/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/>
      <c r="W22" s="54"/>
      <c r="X22" s="55"/>
      <c r="Y22" s="14" t="s">
        <v>4</v>
      </c>
      <c r="Z22" s="54"/>
      <c r="AA22" s="104"/>
      <c r="AB22" s="95" t="str">
        <f>IF(AD8="","",VLOOKUP(G22,$AA$8:$AM$15,4,TRUE))</f>
        <v/>
      </c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7"/>
      <c r="AN22" s="1" t="str">
        <f>IF(X17="","",X17)</f>
        <v/>
      </c>
      <c r="AP22" s="61"/>
    </row>
    <row r="23" spans="2:42" ht="19.5" customHeight="1" x14ac:dyDescent="0.2">
      <c r="B23" s="4"/>
      <c r="C23" s="110" t="s">
        <v>39</v>
      </c>
      <c r="D23" s="108"/>
      <c r="E23" s="108"/>
      <c r="F23" s="13" t="s">
        <v>8</v>
      </c>
      <c r="G23" s="107" t="s">
        <v>48</v>
      </c>
      <c r="H23" s="108"/>
      <c r="I23" s="109"/>
      <c r="J23" s="2" t="str">
        <f>IF(X17="","",X17)</f>
        <v/>
      </c>
      <c r="K23" s="95" t="str">
        <f>IF(N10="","",VLOOKUP(C23,$K$8:$W$15,4,TRUE))</f>
        <v/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/>
      <c r="W23" s="54"/>
      <c r="X23" s="55"/>
      <c r="Y23" s="14" t="s">
        <v>4</v>
      </c>
      <c r="Z23" s="54"/>
      <c r="AA23" s="104"/>
      <c r="AB23" s="95" t="str">
        <f>IF(AD11="","",VLOOKUP(G23,$AA$8:$AM$15,4,TRUE))</f>
        <v/>
      </c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7"/>
      <c r="AN23" s="1" t="str">
        <f>IF(Z17="","",Z17)</f>
        <v/>
      </c>
    </row>
    <row r="24" spans="2:42" ht="19.5" customHeight="1" x14ac:dyDescent="0.2">
      <c r="B24" s="4"/>
      <c r="C24" s="110" t="s">
        <v>40</v>
      </c>
      <c r="D24" s="108"/>
      <c r="E24" s="108"/>
      <c r="F24" s="13" t="s">
        <v>8</v>
      </c>
      <c r="G24" s="107" t="s">
        <v>47</v>
      </c>
      <c r="H24" s="108"/>
      <c r="I24" s="109"/>
      <c r="J24" s="2" t="str">
        <f>IF(Z17="","",Z17)</f>
        <v/>
      </c>
      <c r="K24" s="95" t="str">
        <f>IF(N11="","",VLOOKUP(C24,$K$8:$W$15,4,TRUE))</f>
        <v/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/>
      <c r="W24" s="54"/>
      <c r="X24" s="55"/>
      <c r="Y24" s="14" t="s">
        <v>4</v>
      </c>
      <c r="Z24" s="54"/>
      <c r="AA24" s="104"/>
      <c r="AB24" s="95" t="str">
        <f>IF(AD10="","",VLOOKUP(G24,$AA$8:$AM$15,4,TRUE))</f>
        <v/>
      </c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7"/>
      <c r="AN24" s="1" t="str">
        <f>IF(X17="","",X17)</f>
        <v/>
      </c>
    </row>
    <row r="25" spans="2:42" ht="12" customHeight="1" x14ac:dyDescent="0.2">
      <c r="B25" s="4"/>
      <c r="C25" s="102"/>
      <c r="D25" s="102"/>
      <c r="E25" s="102"/>
      <c r="F25" s="102"/>
      <c r="G25" s="102"/>
      <c r="H25" s="102"/>
      <c r="I25" s="102"/>
      <c r="J25" s="102"/>
      <c r="K25" s="94" t="s">
        <v>0</v>
      </c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1"/>
    </row>
    <row r="26" spans="2:42" ht="19.5" customHeight="1" x14ac:dyDescent="0.2">
      <c r="B26" s="3"/>
      <c r="C26" s="105" t="str">
        <f>C22</f>
        <v>T1-2</v>
      </c>
      <c r="D26" s="106"/>
      <c r="E26" s="106"/>
      <c r="F26" s="13" t="s">
        <v>8</v>
      </c>
      <c r="G26" s="98" t="str">
        <f>G21</f>
        <v>T2-2</v>
      </c>
      <c r="H26" s="99"/>
      <c r="I26" s="100"/>
      <c r="J26" s="2" t="str">
        <f>IF(X17="","",X17)</f>
        <v/>
      </c>
      <c r="K26" s="95" t="str">
        <f>IF(N9="","",VLOOKUP(C26,$K$8:$W$15,4,TRUE))</f>
        <v/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 t="s">
        <v>4</v>
      </c>
      <c r="W26" s="54"/>
      <c r="X26" s="55"/>
      <c r="Y26" s="14" t="s">
        <v>4</v>
      </c>
      <c r="Z26" s="54"/>
      <c r="AA26" s="55"/>
      <c r="AB26" s="95" t="str">
        <f>IF(AD9="","",VLOOKUP(G26,$AA$8:$AM$15,4,TRUE))</f>
        <v/>
      </c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7"/>
      <c r="AN26" s="1" t="str">
        <f>IF(Z17="","",Z17)</f>
        <v/>
      </c>
      <c r="AP26" s="61" t="s">
        <v>57</v>
      </c>
    </row>
    <row r="27" spans="2:42" ht="19.5" customHeight="1" x14ac:dyDescent="0.2">
      <c r="B27" s="3"/>
      <c r="C27" s="103" t="str">
        <f>C21</f>
        <v>T1-1</v>
      </c>
      <c r="D27" s="99"/>
      <c r="E27" s="99"/>
      <c r="F27" s="13" t="s">
        <v>8</v>
      </c>
      <c r="G27" s="98" t="str">
        <f>G23</f>
        <v>T2-4</v>
      </c>
      <c r="H27" s="99"/>
      <c r="I27" s="100"/>
      <c r="J27" s="2" t="str">
        <f>IF(Z17="","",Z17)</f>
        <v/>
      </c>
      <c r="K27" s="95" t="str">
        <f>IF(N8="","",VLOOKUP(C27,$K$8:$W$15,4,TRUE))</f>
        <v/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 t="s">
        <v>4</v>
      </c>
      <c r="W27" s="54"/>
      <c r="X27" s="55"/>
      <c r="Y27" s="14" t="s">
        <v>4</v>
      </c>
      <c r="Z27" s="54"/>
      <c r="AA27" s="55"/>
      <c r="AB27" s="95" t="str">
        <f>IF(AD11="","",VLOOKUP(G27,$AA$8:$AM$15,4,TRUE))</f>
        <v/>
      </c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7"/>
      <c r="AN27" s="1" t="str">
        <f>IF(X17="","",X17)</f>
        <v/>
      </c>
      <c r="AP27" s="61"/>
    </row>
    <row r="28" spans="2:42" ht="19.5" customHeight="1" x14ac:dyDescent="0.2">
      <c r="B28" s="3"/>
      <c r="C28" s="103" t="str">
        <f>C24</f>
        <v>T1-4</v>
      </c>
      <c r="D28" s="99"/>
      <c r="E28" s="99"/>
      <c r="F28" s="13" t="s">
        <v>8</v>
      </c>
      <c r="G28" s="98" t="str">
        <f>G22</f>
        <v>T2-1</v>
      </c>
      <c r="H28" s="99"/>
      <c r="I28" s="100"/>
      <c r="J28" s="2" t="str">
        <f>IF(X17="","",X17)</f>
        <v/>
      </c>
      <c r="K28" s="95" t="str">
        <f>IF(N11="","",VLOOKUP(C28,$K$8:$W$15,4,TRUE))</f>
        <v/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 t="s">
        <v>4</v>
      </c>
      <c r="W28" s="54"/>
      <c r="X28" s="55"/>
      <c r="Y28" s="14" t="s">
        <v>4</v>
      </c>
      <c r="Z28" s="54"/>
      <c r="AA28" s="55"/>
      <c r="AB28" s="95" t="str">
        <f>IF(AD8="","",VLOOKUP(G28,$AA$8:$AM$15,4,TRUE))</f>
        <v/>
      </c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7"/>
      <c r="AN28" s="1" t="str">
        <f>IF(Z17="","",Z17)</f>
        <v/>
      </c>
      <c r="AP28" s="61"/>
    </row>
    <row r="29" spans="2:42" ht="19.5" customHeight="1" x14ac:dyDescent="0.2">
      <c r="B29" s="3"/>
      <c r="C29" s="103" t="str">
        <f>C23</f>
        <v>T1-3</v>
      </c>
      <c r="D29" s="99"/>
      <c r="E29" s="99"/>
      <c r="F29" s="13" t="s">
        <v>8</v>
      </c>
      <c r="G29" s="98" t="str">
        <f>G24</f>
        <v>T2-3</v>
      </c>
      <c r="H29" s="99"/>
      <c r="I29" s="100"/>
      <c r="J29" s="2" t="str">
        <f>IF(Z17="","",Z17)</f>
        <v/>
      </c>
      <c r="K29" s="95" t="str">
        <f>IF(N10="","",VLOOKUP(C29,$K$8:$W$15,4,TRUE))</f>
        <v/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 t="s">
        <v>4</v>
      </c>
      <c r="W29" s="54"/>
      <c r="X29" s="55"/>
      <c r="Y29" s="14" t="s">
        <v>4</v>
      </c>
      <c r="Z29" s="54"/>
      <c r="AA29" s="55"/>
      <c r="AB29" s="95" t="str">
        <f>IF(AD10="","",VLOOKUP(G29,$AA$8:$AM$15,4,TRUE))</f>
        <v/>
      </c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7"/>
      <c r="AN29" s="1" t="str">
        <f>IF(X17="","",X17)</f>
        <v/>
      </c>
    </row>
    <row r="30" spans="2:42" ht="12" customHeight="1" x14ac:dyDescent="0.2">
      <c r="B30" s="4"/>
      <c r="C30" s="102"/>
      <c r="D30" s="102"/>
      <c r="E30" s="102"/>
      <c r="F30" s="102"/>
      <c r="G30" s="102"/>
      <c r="H30" s="102"/>
      <c r="I30" s="102"/>
      <c r="J30" s="102"/>
      <c r="K30" s="101" t="s">
        <v>1</v>
      </c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94"/>
      <c r="X30" s="94"/>
      <c r="Y30" s="94"/>
      <c r="Z30" s="94"/>
      <c r="AA30" s="94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"/>
    </row>
    <row r="31" spans="2:42" ht="19.5" customHeight="1" x14ac:dyDescent="0.2">
      <c r="B31" s="4"/>
      <c r="C31" s="103" t="str">
        <f>C28</f>
        <v>T1-4</v>
      </c>
      <c r="D31" s="99"/>
      <c r="E31" s="99"/>
      <c r="F31" s="13" t="s">
        <v>8</v>
      </c>
      <c r="G31" s="98" t="str">
        <f>G27</f>
        <v>T2-4</v>
      </c>
      <c r="H31" s="99"/>
      <c r="I31" s="100"/>
      <c r="J31" s="2" t="str">
        <f>IF(X17="","",X17)</f>
        <v/>
      </c>
      <c r="K31" s="95" t="str">
        <f>IF(N11="","",VLOOKUP(C31,$K$8:$W$15,4,TRUE))</f>
        <v/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/>
      <c r="W31" s="54"/>
      <c r="X31" s="55"/>
      <c r="Y31" s="14" t="s">
        <v>4</v>
      </c>
      <c r="Z31" s="54"/>
      <c r="AA31" s="55"/>
      <c r="AB31" s="95" t="str">
        <f>IF(AD11="","",VLOOKUP(G31,$AA$8:$AM$15,4,TRUE))</f>
        <v/>
      </c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7"/>
      <c r="AN31" s="1" t="str">
        <f>IF(Z17="","",Z17)</f>
        <v/>
      </c>
    </row>
    <row r="32" spans="2:42" ht="19.5" customHeight="1" x14ac:dyDescent="0.2">
      <c r="B32" s="4"/>
      <c r="C32" s="103" t="str">
        <f>C27</f>
        <v>T1-1</v>
      </c>
      <c r="D32" s="99"/>
      <c r="E32" s="99"/>
      <c r="F32" s="13" t="s">
        <v>8</v>
      </c>
      <c r="G32" s="98" t="str">
        <f>G28</f>
        <v>T2-1</v>
      </c>
      <c r="H32" s="99"/>
      <c r="I32" s="100"/>
      <c r="J32" s="2" t="str">
        <f>IF(Z17="","",Z17)</f>
        <v/>
      </c>
      <c r="K32" s="95" t="str">
        <f>IF(N8="","",VLOOKUP(C32,$K$8:$W$15,4,TRUE))</f>
        <v/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/>
      <c r="W32" s="54"/>
      <c r="X32" s="55"/>
      <c r="Y32" s="14" t="s">
        <v>4</v>
      </c>
      <c r="Z32" s="54"/>
      <c r="AA32" s="55"/>
      <c r="AB32" s="95" t="str">
        <f>IF(AD8="","",VLOOKUP(G32,$AA$8:$AM$15,4,TRUE))</f>
        <v/>
      </c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1" t="str">
        <f>IF(X17="","",X17)</f>
        <v/>
      </c>
    </row>
    <row r="33" spans="2:42" ht="19.5" customHeight="1" x14ac:dyDescent="0.2">
      <c r="B33" s="4"/>
      <c r="C33" s="103" t="str">
        <f>C26</f>
        <v>T1-2</v>
      </c>
      <c r="D33" s="99"/>
      <c r="E33" s="99"/>
      <c r="F33" s="13" t="s">
        <v>8</v>
      </c>
      <c r="G33" s="98" t="str">
        <f>G29</f>
        <v>T2-3</v>
      </c>
      <c r="H33" s="99"/>
      <c r="I33" s="100"/>
      <c r="J33" s="2" t="str">
        <f>IF(X17="","",X17)</f>
        <v/>
      </c>
      <c r="K33" s="95" t="str">
        <f>IF(N9="","",VLOOKUP(C33,$K$8:$W$15,4,TRUE))</f>
        <v/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/>
      <c r="W33" s="54"/>
      <c r="X33" s="55"/>
      <c r="Y33" s="14" t="s">
        <v>4</v>
      </c>
      <c r="Z33" s="54"/>
      <c r="AA33" s="55"/>
      <c r="AB33" s="95" t="str">
        <f>IF(AD10="","",VLOOKUP(G33,$AA$8:$AM$15,4,TRUE))</f>
        <v/>
      </c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1" t="str">
        <f>IF(Z17="","",Z17)</f>
        <v/>
      </c>
    </row>
    <row r="34" spans="2:42" ht="19.5" customHeight="1" x14ac:dyDescent="0.2">
      <c r="B34" s="4"/>
      <c r="C34" s="103" t="str">
        <f>C29</f>
        <v>T1-3</v>
      </c>
      <c r="D34" s="99"/>
      <c r="E34" s="99"/>
      <c r="F34" s="13" t="s">
        <v>8</v>
      </c>
      <c r="G34" s="98" t="str">
        <f>G26</f>
        <v>T2-2</v>
      </c>
      <c r="H34" s="99"/>
      <c r="I34" s="100"/>
      <c r="J34" s="2" t="str">
        <f>IF(Z17="","",Z17)</f>
        <v/>
      </c>
      <c r="K34" s="95" t="str">
        <f>IF(N10="","",VLOOKUP(C34,$K$8:$W$15,4,TRUE))</f>
        <v/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/>
      <c r="W34" s="54"/>
      <c r="X34" s="55"/>
      <c r="Y34" s="14" t="s">
        <v>4</v>
      </c>
      <c r="Z34" s="54"/>
      <c r="AA34" s="55"/>
      <c r="AB34" s="95" t="str">
        <f>IF(AD9="","",VLOOKUP(G34,$AA$8:$AM$15,4,TRUE))</f>
        <v/>
      </c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1" t="str">
        <f>IF(X17="","",X17)</f>
        <v/>
      </c>
    </row>
    <row r="35" spans="2:42" ht="12" customHeight="1" x14ac:dyDescent="0.2">
      <c r="B35" s="4"/>
      <c r="C35" s="102"/>
      <c r="D35" s="102"/>
      <c r="E35" s="102"/>
      <c r="F35" s="102"/>
      <c r="G35" s="102"/>
      <c r="H35" s="102"/>
      <c r="I35" s="102"/>
      <c r="J35" s="102"/>
      <c r="K35" s="94" t="s">
        <v>2</v>
      </c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1"/>
    </row>
    <row r="36" spans="2:42" ht="19.5" customHeight="1" x14ac:dyDescent="0.2">
      <c r="B36" s="4"/>
      <c r="C36" s="103" t="str">
        <f>C32</f>
        <v>T1-1</v>
      </c>
      <c r="D36" s="99"/>
      <c r="E36" s="99"/>
      <c r="F36" s="13" t="s">
        <v>8</v>
      </c>
      <c r="G36" s="98" t="str">
        <f>G33</f>
        <v>T2-3</v>
      </c>
      <c r="H36" s="99"/>
      <c r="I36" s="100"/>
      <c r="J36" s="2" t="str">
        <f>IF(X17="","",X17)</f>
        <v/>
      </c>
      <c r="K36" s="95" t="str">
        <f>IF(N8="","",VLOOKUP(C36,$K$8:$W$15,4,TRUE))</f>
        <v/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/>
      <c r="W36" s="54"/>
      <c r="X36" s="55"/>
      <c r="Y36" s="14" t="s">
        <v>4</v>
      </c>
      <c r="Z36" s="54"/>
      <c r="AA36" s="55"/>
      <c r="AB36" s="95" t="str">
        <f>IF(AD10="","",VLOOKUP(G36,$AA$8:$AM$15,4,TRUE))</f>
        <v/>
      </c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7"/>
      <c r="AN36" s="1" t="str">
        <f>IF(Z17="","",Z17)</f>
        <v/>
      </c>
    </row>
    <row r="37" spans="2:42" ht="19.5" customHeight="1" x14ac:dyDescent="0.2">
      <c r="B37" s="4"/>
      <c r="C37" s="103" t="str">
        <f>C33</f>
        <v>T1-2</v>
      </c>
      <c r="D37" s="99"/>
      <c r="E37" s="99"/>
      <c r="F37" s="13" t="s">
        <v>8</v>
      </c>
      <c r="G37" s="98" t="str">
        <f>G31</f>
        <v>T2-4</v>
      </c>
      <c r="H37" s="99"/>
      <c r="I37" s="100"/>
      <c r="J37" s="2" t="str">
        <f>IF(Z17="","",Z17)</f>
        <v/>
      </c>
      <c r="K37" s="95" t="str">
        <f>IF(N9="","",VLOOKUP(C37,$K$8:$W$15,4,TRUE))</f>
        <v/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/>
      <c r="W37" s="54"/>
      <c r="X37" s="55"/>
      <c r="Y37" s="14" t="s">
        <v>4</v>
      </c>
      <c r="Z37" s="54"/>
      <c r="AA37" s="55"/>
      <c r="AB37" s="95" t="str">
        <f>IF(AD11="","",VLOOKUP(G37,$AA$8:$AM$15,4,TRUE))</f>
        <v/>
      </c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7"/>
      <c r="AN37" s="1" t="str">
        <f>IF(X17="","",X17)</f>
        <v/>
      </c>
    </row>
    <row r="38" spans="2:42" ht="19.5" customHeight="1" x14ac:dyDescent="0.2">
      <c r="B38" s="4"/>
      <c r="C38" s="103" t="str">
        <f>C34</f>
        <v>T1-3</v>
      </c>
      <c r="D38" s="98"/>
      <c r="E38" s="98"/>
      <c r="F38" s="13" t="s">
        <v>8</v>
      </c>
      <c r="G38" s="98" t="str">
        <f>G32</f>
        <v>T2-1</v>
      </c>
      <c r="H38" s="98"/>
      <c r="I38" s="121"/>
      <c r="J38" s="2" t="str">
        <f>IF(X17="","",X17)</f>
        <v/>
      </c>
      <c r="K38" s="95" t="str">
        <f>IF(N10="","",VLOOKUP(C38,$K$8:$W$15,4,TRUE))</f>
        <v/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/>
      <c r="W38" s="54"/>
      <c r="X38" s="55"/>
      <c r="Y38" s="14" t="s">
        <v>4</v>
      </c>
      <c r="Z38" s="54"/>
      <c r="AA38" s="55"/>
      <c r="AB38" s="95" t="str">
        <f>IF(AD8="","",VLOOKUP(G38,$AA$8:$AM$15,4,TRUE))</f>
        <v/>
      </c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7"/>
      <c r="AN38" s="1" t="str">
        <f>IF(Z17="","",Z17)</f>
        <v/>
      </c>
    </row>
    <row r="39" spans="2:42" ht="19.5" customHeight="1" x14ac:dyDescent="0.2">
      <c r="B39" s="4"/>
      <c r="C39" s="103" t="str">
        <f>C31</f>
        <v>T1-4</v>
      </c>
      <c r="D39" s="98"/>
      <c r="E39" s="98"/>
      <c r="F39" s="13" t="s">
        <v>8</v>
      </c>
      <c r="G39" s="98" t="str">
        <f>G34</f>
        <v>T2-2</v>
      </c>
      <c r="H39" s="98"/>
      <c r="I39" s="121"/>
      <c r="J39" s="2" t="str">
        <f>IF(Z17="","",Z17)</f>
        <v/>
      </c>
      <c r="K39" s="95" t="str">
        <f>IF(N11="","",VLOOKUP(C39,$K$8:$W$15,4,TRUE))</f>
        <v/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/>
      <c r="W39" s="54"/>
      <c r="X39" s="55"/>
      <c r="Y39" s="14" t="s">
        <v>4</v>
      </c>
      <c r="Z39" s="54"/>
      <c r="AA39" s="55"/>
      <c r="AB39" s="95" t="str">
        <f>IF(AD9="","",VLOOKUP(G39,$AA$8:$AM$15,4,TRUE))</f>
        <v/>
      </c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7"/>
      <c r="AN39" s="1" t="str">
        <f>IF(X17="","",X17)</f>
        <v/>
      </c>
    </row>
    <row r="40" spans="2:42" ht="12" customHeight="1" x14ac:dyDescent="0.2">
      <c r="B40" s="4"/>
      <c r="C40" s="102"/>
      <c r="D40" s="102"/>
      <c r="E40" s="102"/>
      <c r="F40" s="102"/>
      <c r="G40" s="102"/>
      <c r="H40" s="102"/>
      <c r="I40" s="102"/>
      <c r="J40" s="102"/>
      <c r="K40" s="94" t="s">
        <v>58</v>
      </c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1"/>
    </row>
    <row r="41" spans="2:42" s="40" customFormat="1" ht="19.5" customHeight="1" x14ac:dyDescent="0.3">
      <c r="B41" s="41"/>
      <c r="C41" s="122" t="str">
        <f>C36</f>
        <v>T1-1</v>
      </c>
      <c r="D41" s="122"/>
      <c r="E41" s="122"/>
      <c r="F41" s="36"/>
      <c r="G41" s="123" t="str">
        <f>G36</f>
        <v>T2-3</v>
      </c>
      <c r="H41" s="124"/>
      <c r="I41" s="125"/>
      <c r="J41" s="37"/>
      <c r="K41" s="132">
        <f>IF(C41="","",(VLOOKUP(C41,$K$8:$W$15,4,TRUE)))</f>
        <v>0</v>
      </c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4"/>
      <c r="W41" s="56"/>
      <c r="X41" s="56"/>
      <c r="Y41" s="42"/>
      <c r="Z41" s="56"/>
      <c r="AA41" s="56"/>
      <c r="AB41" s="132">
        <f>IF(G41="","",(VLOOKUP(G41,$AA$8:$AM$15,4,TRUE)))</f>
        <v>0</v>
      </c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4"/>
      <c r="AN41" s="1"/>
    </row>
    <row r="42" spans="2:42" s="40" customFormat="1" ht="19.5" customHeight="1" x14ac:dyDescent="0.3">
      <c r="B42" s="41"/>
      <c r="C42" s="57" t="str">
        <f>C37</f>
        <v>T1-2</v>
      </c>
      <c r="D42" s="57"/>
      <c r="E42" s="57"/>
      <c r="F42" s="36"/>
      <c r="G42" s="58" t="str">
        <f>G37</f>
        <v>T2-4</v>
      </c>
      <c r="H42" s="59"/>
      <c r="I42" s="60"/>
      <c r="J42" s="37"/>
      <c r="K42" s="135">
        <f>IF(C42="","",(VLOOKUP(C42,$K$8:$W$15,4,TRUE)))</f>
        <v>0</v>
      </c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7"/>
      <c r="W42" s="43"/>
      <c r="X42" s="43"/>
      <c r="Y42" s="42"/>
      <c r="Z42" s="43"/>
      <c r="AA42" s="43"/>
      <c r="AB42" s="135">
        <f>IF(G42="","",(VLOOKUP(G42,$AA$8:$AM$15,4,TRUE)))</f>
        <v>0</v>
      </c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7"/>
      <c r="AN42" s="1"/>
    </row>
    <row r="43" spans="2:42" s="40" customFormat="1" ht="19.5" customHeight="1" x14ac:dyDescent="0.2">
      <c r="B43" s="41"/>
      <c r="C43" s="57" t="str">
        <f>C38</f>
        <v>T1-3</v>
      </c>
      <c r="D43" s="57"/>
      <c r="E43" s="57"/>
      <c r="F43" s="38"/>
      <c r="G43" s="58" t="str">
        <f>G38</f>
        <v>T2-1</v>
      </c>
      <c r="H43" s="59"/>
      <c r="I43" s="60"/>
      <c r="J43" s="35"/>
      <c r="K43" s="135">
        <f>IF(C43="","",(VLOOKUP(C43,$K$8:$W$15,4,TRUE)))</f>
        <v>0</v>
      </c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7"/>
      <c r="W43" s="44"/>
      <c r="X43" s="44"/>
      <c r="Y43" s="44"/>
      <c r="Z43" s="44"/>
      <c r="AA43" s="44"/>
      <c r="AB43" s="135">
        <f>IF(G43="","",(VLOOKUP(G43,$AA$8:$AM$15,4,TRUE)))</f>
        <v>0</v>
      </c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7"/>
      <c r="AN43" s="1"/>
    </row>
    <row r="44" spans="2:42" s="40" customFormat="1" ht="19.5" customHeight="1" x14ac:dyDescent="0.3">
      <c r="B44" s="41"/>
      <c r="C44" s="93" t="str">
        <f>C39</f>
        <v>T1-4</v>
      </c>
      <c r="D44" s="93"/>
      <c r="E44" s="93"/>
      <c r="F44" s="38"/>
      <c r="G44" s="51" t="str">
        <f>G39</f>
        <v>T2-2</v>
      </c>
      <c r="H44" s="52"/>
      <c r="I44" s="53"/>
      <c r="J44" s="37" t="str">
        <f>IF(X20="","",X20)</f>
        <v/>
      </c>
      <c r="K44" s="138">
        <f>IF(C44="","",(VLOOKUP(C44,$K$8:$W$15,4,TRUE)))</f>
        <v>0</v>
      </c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40"/>
      <c r="W44" s="54"/>
      <c r="X44" s="55"/>
      <c r="Y44" s="39" t="s">
        <v>4</v>
      </c>
      <c r="Z44" s="54"/>
      <c r="AA44" s="55"/>
      <c r="AB44" s="138">
        <f>IF(G44="","",(VLOOKUP(G44,$AA$8:$AM$15,4,TRUE)))</f>
        <v>0</v>
      </c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40"/>
      <c r="AN44" s="1" t="str">
        <f>IF(Z20="","",Z20)</f>
        <v/>
      </c>
    </row>
    <row r="45" spans="2:42" ht="9" customHeight="1" x14ac:dyDescent="0.2"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</row>
    <row r="46" spans="2:42" ht="19.5" customHeight="1" x14ac:dyDescent="0.2">
      <c r="B46" s="4"/>
      <c r="C46" s="4"/>
      <c r="D46" s="4"/>
      <c r="E46" s="4"/>
      <c r="F46" s="4"/>
      <c r="G46" s="4"/>
      <c r="H46" s="4"/>
      <c r="I46" s="4"/>
      <c r="J46" s="4"/>
      <c r="K46" s="144" t="s">
        <v>6</v>
      </c>
      <c r="L46" s="145"/>
      <c r="M46" s="145"/>
      <c r="N46" s="145"/>
      <c r="O46" s="145"/>
      <c r="P46" s="145"/>
      <c r="Q46" s="146"/>
      <c r="R46" s="141">
        <f>SUM(W44,W36:X39,W31:X34,W26:X29,W21:X24)</f>
        <v>0</v>
      </c>
      <c r="S46" s="141"/>
      <c r="T46" s="142" t="s">
        <v>4</v>
      </c>
      <c r="U46" s="141">
        <f>SUM(Z44,Z36:AA39,Z31:AA34,Z26:AA29,Z21:AA24)</f>
        <v>0</v>
      </c>
      <c r="V46" s="141"/>
      <c r="W46" s="8"/>
      <c r="X46" s="8"/>
      <c r="Y46" s="8"/>
      <c r="Z46" s="8"/>
      <c r="AA46" s="8"/>
      <c r="AB46" s="143" t="s">
        <v>5</v>
      </c>
      <c r="AC46" s="143"/>
      <c r="AD46" s="143"/>
      <c r="AE46" s="143"/>
      <c r="AF46" s="143"/>
      <c r="AG46" s="143"/>
      <c r="AH46" s="143"/>
      <c r="AI46" s="147">
        <f>COUNTIF(W21:W44,"3")</f>
        <v>0</v>
      </c>
      <c r="AJ46" s="147"/>
      <c r="AK46" s="148" t="s">
        <v>4</v>
      </c>
      <c r="AL46" s="147">
        <f>COUNTIF(Z21:Z44,"3")</f>
        <v>0</v>
      </c>
      <c r="AM46" s="147"/>
      <c r="AN46" s="4"/>
    </row>
    <row r="47" spans="2:42" ht="9" customHeight="1" x14ac:dyDescent="0.2"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</row>
    <row r="48" spans="2:42" ht="22.9" customHeight="1" x14ac:dyDescent="0.2">
      <c r="B48" s="4"/>
      <c r="C48" s="130"/>
      <c r="D48" s="130"/>
      <c r="E48" s="130"/>
      <c r="F48" s="130"/>
      <c r="G48" s="130"/>
      <c r="H48" s="130"/>
      <c r="I48" s="130"/>
      <c r="J48" s="130"/>
      <c r="K48" s="131" t="s">
        <v>86</v>
      </c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4"/>
      <c r="AP48" s="50"/>
    </row>
  </sheetData>
  <sheetProtection selectLockedCells="1"/>
  <mergeCells count="186">
    <mergeCell ref="K48:AM48"/>
    <mergeCell ref="K46:Q46"/>
    <mergeCell ref="AI46:AJ46"/>
    <mergeCell ref="AL46:AM46"/>
    <mergeCell ref="AB46:AH46"/>
    <mergeCell ref="B47:AN47"/>
    <mergeCell ref="C40:J40"/>
    <mergeCell ref="C41:E41"/>
    <mergeCell ref="G41:I41"/>
    <mergeCell ref="K41:V41"/>
    <mergeCell ref="AG3:AM3"/>
    <mergeCell ref="C36:E36"/>
    <mergeCell ref="G36:I36"/>
    <mergeCell ref="AB37:AM37"/>
    <mergeCell ref="W38:X38"/>
    <mergeCell ref="K38:V38"/>
    <mergeCell ref="K36:V36"/>
    <mergeCell ref="W36:X36"/>
    <mergeCell ref="K37:V37"/>
    <mergeCell ref="G37:I37"/>
    <mergeCell ref="C37:E37"/>
    <mergeCell ref="Z36:AA36"/>
    <mergeCell ref="W37:X37"/>
    <mergeCell ref="AB36:AM36"/>
    <mergeCell ref="Z37:AA37"/>
    <mergeCell ref="AB38:AM38"/>
    <mergeCell ref="G38:I38"/>
    <mergeCell ref="C38:E38"/>
    <mergeCell ref="Z38:AA38"/>
    <mergeCell ref="C17:E17"/>
    <mergeCell ref="C10:I10"/>
    <mergeCell ref="N10:W10"/>
    <mergeCell ref="N11:W11"/>
    <mergeCell ref="K10:M10"/>
    <mergeCell ref="K40:AM40"/>
    <mergeCell ref="R46:S46"/>
    <mergeCell ref="Z39:AA39"/>
    <mergeCell ref="B45:AN45"/>
    <mergeCell ref="K39:V39"/>
    <mergeCell ref="AB39:AM39"/>
    <mergeCell ref="U46:V46"/>
    <mergeCell ref="C39:E39"/>
    <mergeCell ref="G39:I39"/>
    <mergeCell ref="W39:X39"/>
    <mergeCell ref="K11:M11"/>
    <mergeCell ref="K14:M14"/>
    <mergeCell ref="K12:M12"/>
    <mergeCell ref="K13:M13"/>
    <mergeCell ref="N14:W14"/>
    <mergeCell ref="AB22:AM22"/>
    <mergeCell ref="Z21:AA21"/>
    <mergeCell ref="AD15:AM15"/>
    <mergeCell ref="AD12:AM12"/>
    <mergeCell ref="AD13:AM13"/>
    <mergeCell ref="AA15:AC15"/>
    <mergeCell ref="N15:W15"/>
    <mergeCell ref="X8:Z15"/>
    <mergeCell ref="W22:X22"/>
    <mergeCell ref="AA9:AC9"/>
    <mergeCell ref="AA10:AC10"/>
    <mergeCell ref="AA8:AC8"/>
    <mergeCell ref="C20:J20"/>
    <mergeCell ref="C22:E22"/>
    <mergeCell ref="C23:E23"/>
    <mergeCell ref="Z32:AA32"/>
    <mergeCell ref="Z31:AA31"/>
    <mergeCell ref="AB31:AM31"/>
    <mergeCell ref="W32:X32"/>
    <mergeCell ref="N12:W12"/>
    <mergeCell ref="N13:W13"/>
    <mergeCell ref="W23:X23"/>
    <mergeCell ref="K23:V23"/>
    <mergeCell ref="K21:V21"/>
    <mergeCell ref="K15:M15"/>
    <mergeCell ref="K22:V22"/>
    <mergeCell ref="K17:AM18"/>
    <mergeCell ref="G24:I24"/>
    <mergeCell ref="W21:X21"/>
    <mergeCell ref="G22:I22"/>
    <mergeCell ref="G21:I21"/>
    <mergeCell ref="AA12:AC12"/>
    <mergeCell ref="AA13:AC13"/>
    <mergeCell ref="AB24:AM24"/>
    <mergeCell ref="AB27:AM27"/>
    <mergeCell ref="Z28:AA28"/>
    <mergeCell ref="G28:I28"/>
    <mergeCell ref="AB29:AM29"/>
    <mergeCell ref="C30:J30"/>
    <mergeCell ref="AB32:AM32"/>
    <mergeCell ref="AD14:AM14"/>
    <mergeCell ref="AB21:AM21"/>
    <mergeCell ref="K20:AM20"/>
    <mergeCell ref="C16:AM16"/>
    <mergeCell ref="AA14:AC14"/>
    <mergeCell ref="Z24:AA24"/>
    <mergeCell ref="Z23:AA23"/>
    <mergeCell ref="G23:I23"/>
    <mergeCell ref="G26:I26"/>
    <mergeCell ref="AB23:AM23"/>
    <mergeCell ref="C24:E24"/>
    <mergeCell ref="AB26:AM26"/>
    <mergeCell ref="K26:V26"/>
    <mergeCell ref="K24:V24"/>
    <mergeCell ref="W26:X26"/>
    <mergeCell ref="Z26:AA26"/>
    <mergeCell ref="K25:AM25"/>
    <mergeCell ref="C21:E21"/>
    <mergeCell ref="Z22:AA22"/>
    <mergeCell ref="C31:E31"/>
    <mergeCell ref="G31:I31"/>
    <mergeCell ref="K29:V29"/>
    <mergeCell ref="W28:X28"/>
    <mergeCell ref="W27:X27"/>
    <mergeCell ref="W29:X29"/>
    <mergeCell ref="K31:V31"/>
    <mergeCell ref="C25:J25"/>
    <mergeCell ref="W24:X24"/>
    <mergeCell ref="K28:V28"/>
    <mergeCell ref="C27:E27"/>
    <mergeCell ref="C28:E28"/>
    <mergeCell ref="C26:E26"/>
    <mergeCell ref="W31:X31"/>
    <mergeCell ref="Z29:AA29"/>
    <mergeCell ref="Z34:AA34"/>
    <mergeCell ref="K35:AM35"/>
    <mergeCell ref="K34:V34"/>
    <mergeCell ref="W34:X34"/>
    <mergeCell ref="K33:V33"/>
    <mergeCell ref="K32:V32"/>
    <mergeCell ref="K27:V27"/>
    <mergeCell ref="G27:I27"/>
    <mergeCell ref="Z27:AA27"/>
    <mergeCell ref="K30:AM30"/>
    <mergeCell ref="C35:J35"/>
    <mergeCell ref="G29:I29"/>
    <mergeCell ref="C32:E32"/>
    <mergeCell ref="C29:E29"/>
    <mergeCell ref="G34:I34"/>
    <mergeCell ref="W33:X33"/>
    <mergeCell ref="G32:I32"/>
    <mergeCell ref="C34:E34"/>
    <mergeCell ref="G33:I33"/>
    <mergeCell ref="C33:E33"/>
    <mergeCell ref="Z33:AA33"/>
    <mergeCell ref="AB33:AM33"/>
    <mergeCell ref="AB34:AM34"/>
    <mergeCell ref="AB28:AM28"/>
    <mergeCell ref="AP6:AP7"/>
    <mergeCell ref="AP21:AP22"/>
    <mergeCell ref="AP26:AP28"/>
    <mergeCell ref="C2:AM2"/>
    <mergeCell ref="C4:AM4"/>
    <mergeCell ref="C11:I11"/>
    <mergeCell ref="K6:M6"/>
    <mergeCell ref="C5:AM5"/>
    <mergeCell ref="C8:I8"/>
    <mergeCell ref="K8:M8"/>
    <mergeCell ref="K9:M9"/>
    <mergeCell ref="AD6:AM6"/>
    <mergeCell ref="AA6:AC6"/>
    <mergeCell ref="AD8:AM8"/>
    <mergeCell ref="AD9:AM9"/>
    <mergeCell ref="AD10:AM10"/>
    <mergeCell ref="AD11:AM11"/>
    <mergeCell ref="AA11:AC11"/>
    <mergeCell ref="N6:W6"/>
    <mergeCell ref="N8:W8"/>
    <mergeCell ref="N9:W9"/>
    <mergeCell ref="E9:G9"/>
    <mergeCell ref="C44:E44"/>
    <mergeCell ref="G44:I44"/>
    <mergeCell ref="K44:V44"/>
    <mergeCell ref="W44:X44"/>
    <mergeCell ref="Z44:AA44"/>
    <mergeCell ref="AB44:AM44"/>
    <mergeCell ref="W41:X41"/>
    <mergeCell ref="Z41:AA41"/>
    <mergeCell ref="AB41:AM41"/>
    <mergeCell ref="C42:E42"/>
    <mergeCell ref="G42:I42"/>
    <mergeCell ref="K42:V42"/>
    <mergeCell ref="AB42:AM42"/>
    <mergeCell ref="C43:E43"/>
    <mergeCell ref="G43:I43"/>
    <mergeCell ref="K43:V43"/>
    <mergeCell ref="AB43:AM43"/>
  </mergeCells>
  <phoneticPr fontId="0" type="noConversion"/>
  <conditionalFormatting sqref="C41:C44">
    <cfRule type="containsText" dxfId="7" priority="4" stopIfTrue="1" operator="containsText" text="E">
      <formula>NOT(ISERROR(SEARCH("E",C41)))</formula>
    </cfRule>
  </conditionalFormatting>
  <conditionalFormatting sqref="C21:E24">
    <cfRule type="containsText" dxfId="6" priority="5" operator="containsText" text="A">
      <formula>NOT(ISERROR(SEARCH("A",C21)))</formula>
    </cfRule>
  </conditionalFormatting>
  <conditionalFormatting sqref="C26:E29 G26:I29 C31:E34 G31:I34 C36:E39 G36:I39">
    <cfRule type="containsText" dxfId="5" priority="9" operator="containsText" text="A">
      <formula>NOT(ISERROR(SEARCH("A",C26)))</formula>
    </cfRule>
    <cfRule type="containsText" dxfId="4" priority="20" stopIfTrue="1" operator="containsText" text="E">
      <formula>NOT(ISERROR(SEARCH("E",C26)))</formula>
    </cfRule>
  </conditionalFormatting>
  <conditionalFormatting sqref="G41:G44">
    <cfRule type="containsText" dxfId="3" priority="2" stopIfTrue="1" operator="containsText" text="E">
      <formula>NOT(ISERROR(SEARCH("E",G41)))</formula>
    </cfRule>
  </conditionalFormatting>
  <conditionalFormatting sqref="K21 AB22 K23 AB24 K26 AB27 K28 AB29 K31 AB32 K33 AB34 K36 AB37 K38 AB39">
    <cfRule type="expression" dxfId="2" priority="7">
      <formula>$X$17="x"</formula>
    </cfRule>
  </conditionalFormatting>
  <conditionalFormatting sqref="AB21 K22 AB23 K24 AB26 K27 AB28 K29 AB31 K32 AB33 K34 AB36 K37 AB38 K39">
    <cfRule type="expression" dxfId="1" priority="6">
      <formula>$Z$17="x"</formula>
    </cfRule>
  </conditionalFormatting>
  <pageMargins left="0.33" right="0.25" top="0.32" bottom="0.35" header="0.36" footer="0.49"/>
  <pageSetup paperSize="9" orientation="portrait" horizontalDpi="4294967293" verticalDpi="4294967293" r:id="rId1"/>
  <headerFooter alignWithMargins="0"/>
  <ignoredErrors>
    <ignoredError sqref="AB22:AB23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2000000}">
          <x14:formula1>
            <xm:f>'Daten und Release Notes'!$E$4:$E$7</xm:f>
          </x14:formula1>
          <xm:sqref>W21:X24 Z21:AA24 W26:X29 Z26:AA29 W31:X34 Z31:AA34 W36:X39 Z36:AA39</xm:sqref>
        </x14:dataValidation>
        <x14:dataValidation type="list" allowBlank="1" showInputMessage="1" showErrorMessage="1" xr:uid="{00000000-0002-0000-0000-000001000000}">
          <x14:formula1>
            <xm:f>'Daten und Release Notes'!$D$3:$D$10</xm:f>
          </x14:formula1>
          <xm:sqref>C26:E29 C36:E39 C31:E34</xm:sqref>
        </x14:dataValidation>
        <x14:dataValidation type="list" allowBlank="1" showInputMessage="1" showErrorMessage="1" xr:uid="{00000000-0002-0000-0000-000003000000}">
          <x14:formula1>
            <xm:f>'Daten und Release Notes'!$D$11:$D$29</xm:f>
          </x14:formula1>
          <xm:sqref>G31:I34 G27:I29 G36:I39</xm:sqref>
        </x14:dataValidation>
        <x14:dataValidation type="list" allowBlank="1" showInputMessage="1" showErrorMessage="1" xr:uid="{FE967296-BCFE-427D-A6BA-D17FB2606B50}">
          <x14:formula1>
            <xm:f>'Daten und Release Notes'!$D$11:$D$18</xm:f>
          </x14:formula1>
          <xm:sqref>G26:I26</xm:sqref>
        </x14:dataValidation>
        <x14:dataValidation type="list" allowBlank="1" showInputMessage="1" xr:uid="{00000000-0002-0000-0000-000007000000}">
          <x14:formula1>
            <xm:f>'Daten und Release Notes'!$B$3:$B$7</xm:f>
          </x14:formula1>
          <xm:sqref>E9:G9</xm:sqref>
        </x14:dataValidation>
        <x14:dataValidation type="list" allowBlank="1" showInputMessage="1" showErrorMessage="1" xr:uid="{9C50DC2E-D6CE-4749-88CC-EF016840B8A1}">
          <x14:formula1>
            <xm:f>'Daten und Release Notes'!$E$4:$E$6</xm:f>
          </x14:formula1>
          <xm:sqref>W44:X44 Z44:AA44</xm:sqref>
        </x14:dataValidation>
        <x14:dataValidation type="list" allowBlank="1" showInputMessage="1" xr:uid="{00000000-0002-0000-0000-000006000000}">
          <x14:formula1>
            <xm:f>'Daten und Release Notes'!$C$3:$C$30</xm:f>
          </x14:formula1>
          <xm:sqref>AD6:AM6 N6:W6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D8135-4742-4E01-87DE-C6D21F97DE33}">
  <sheetPr codeName="Tabelle2"/>
  <dimension ref="B2:G52"/>
  <sheetViews>
    <sheetView workbookViewId="0">
      <selection activeCell="F3" sqref="F3"/>
    </sheetView>
  </sheetViews>
  <sheetFormatPr baseColWidth="10" defaultRowHeight="12.75" x14ac:dyDescent="0.2"/>
  <cols>
    <col min="1" max="1" width="3.85546875" customWidth="1"/>
    <col min="3" max="3" width="24.28515625" customWidth="1"/>
    <col min="5" max="5" width="12.5703125" customWidth="1"/>
    <col min="6" max="6" width="14.85546875" customWidth="1"/>
    <col min="7" max="7" width="11.5703125" style="29"/>
  </cols>
  <sheetData>
    <row r="2" spans="2:7" ht="13.5" thickBot="1" x14ac:dyDescent="0.25">
      <c r="B2" s="6" t="s">
        <v>9</v>
      </c>
      <c r="C2" s="6" t="s">
        <v>10</v>
      </c>
      <c r="D2" s="6" t="s">
        <v>11</v>
      </c>
      <c r="E2" s="6" t="s">
        <v>6</v>
      </c>
      <c r="F2" s="6" t="s">
        <v>31</v>
      </c>
    </row>
    <row r="3" spans="2:7" ht="15" x14ac:dyDescent="0.2">
      <c r="B3" s="29" t="s">
        <v>68</v>
      </c>
      <c r="C3" s="20" t="s">
        <v>32</v>
      </c>
      <c r="D3" s="34" t="s">
        <v>37</v>
      </c>
      <c r="E3" s="24"/>
      <c r="F3" s="27">
        <f>'Spielbericht-RHL'!N8</f>
        <v>0</v>
      </c>
      <c r="G3" s="30"/>
    </row>
    <row r="4" spans="2:7" ht="15.75" thickBot="1" x14ac:dyDescent="0.25">
      <c r="B4" s="33" t="s">
        <v>60</v>
      </c>
      <c r="C4" s="21" t="s">
        <v>33</v>
      </c>
      <c r="D4" s="22" t="s">
        <v>38</v>
      </c>
      <c r="E4" s="25">
        <v>0</v>
      </c>
      <c r="F4" s="27">
        <f>'Spielbericht-RHL'!N9</f>
        <v>0</v>
      </c>
      <c r="G4" s="31"/>
    </row>
    <row r="5" spans="2:7" ht="15" x14ac:dyDescent="0.2">
      <c r="B5" s="33" t="s">
        <v>61</v>
      </c>
      <c r="C5" s="21" t="s">
        <v>22</v>
      </c>
      <c r="D5" s="22" t="s">
        <v>39</v>
      </c>
      <c r="E5" s="25">
        <v>1</v>
      </c>
      <c r="F5" s="27">
        <f>'Spielbericht-RHL'!N10</f>
        <v>0</v>
      </c>
      <c r="G5" s="30"/>
    </row>
    <row r="6" spans="2:7" ht="15.75" thickBot="1" x14ac:dyDescent="0.25">
      <c r="B6" s="33" t="s">
        <v>62</v>
      </c>
      <c r="C6" s="21" t="s">
        <v>12</v>
      </c>
      <c r="D6" s="22" t="s">
        <v>40</v>
      </c>
      <c r="E6" s="25">
        <v>2</v>
      </c>
      <c r="F6" s="27">
        <f>'Spielbericht-RHL'!N11</f>
        <v>0</v>
      </c>
      <c r="G6" s="32"/>
    </row>
    <row r="7" spans="2:7" ht="15.75" thickBot="1" x14ac:dyDescent="0.25">
      <c r="B7" s="33" t="s">
        <v>63</v>
      </c>
      <c r="C7" s="21" t="s">
        <v>26</v>
      </c>
      <c r="D7" s="22" t="s">
        <v>41</v>
      </c>
      <c r="E7" s="26">
        <v>3</v>
      </c>
      <c r="F7" s="27" t="str">
        <f>'Spielbericht-RHL'!N12</f>
        <v xml:space="preserve"> </v>
      </c>
      <c r="G7" s="30"/>
    </row>
    <row r="8" spans="2:7" ht="15.75" thickBot="1" x14ac:dyDescent="0.25">
      <c r="B8" s="21"/>
      <c r="C8" s="21" t="s">
        <v>69</v>
      </c>
      <c r="D8" s="22" t="s">
        <v>42</v>
      </c>
      <c r="E8" s="7"/>
      <c r="F8" s="27" t="str">
        <f>'Spielbericht-RHL'!N13</f>
        <v xml:space="preserve"> </v>
      </c>
      <c r="G8" s="31"/>
    </row>
    <row r="9" spans="2:7" ht="15" x14ac:dyDescent="0.2">
      <c r="B9" s="21"/>
      <c r="C9" s="21" t="s">
        <v>65</v>
      </c>
      <c r="D9" s="22" t="s">
        <v>43</v>
      </c>
      <c r="E9" s="7"/>
      <c r="F9" s="27" t="str">
        <f>'Spielbericht-RHL'!N14</f>
        <v xml:space="preserve"> </v>
      </c>
      <c r="G9" s="30"/>
    </row>
    <row r="10" spans="2:7" ht="15.75" thickBot="1" x14ac:dyDescent="0.25">
      <c r="B10" s="21"/>
      <c r="C10" s="21" t="s">
        <v>67</v>
      </c>
      <c r="D10" s="22" t="s">
        <v>44</v>
      </c>
      <c r="E10" s="7"/>
      <c r="F10" s="27" t="str">
        <f>'Spielbericht-RHL'!N15</f>
        <v xml:space="preserve"> </v>
      </c>
      <c r="G10" s="31"/>
    </row>
    <row r="11" spans="2:7" ht="15" x14ac:dyDescent="0.2">
      <c r="B11" s="21"/>
      <c r="C11" s="21" t="s">
        <v>66</v>
      </c>
      <c r="D11" s="22" t="s">
        <v>45</v>
      </c>
      <c r="E11" s="7"/>
      <c r="F11" s="27"/>
      <c r="G11" s="30"/>
    </row>
    <row r="12" spans="2:7" ht="15.75" thickBot="1" x14ac:dyDescent="0.25">
      <c r="B12" s="21"/>
      <c r="C12" s="21" t="s">
        <v>70</v>
      </c>
      <c r="D12" s="22" t="s">
        <v>46</v>
      </c>
      <c r="E12" s="7"/>
      <c r="F12" s="27">
        <f>'Spielbericht-RHL'!AD8</f>
        <v>0</v>
      </c>
      <c r="G12" s="31"/>
    </row>
    <row r="13" spans="2:7" ht="15" x14ac:dyDescent="0.2">
      <c r="B13" s="21"/>
      <c r="C13" s="21" t="s">
        <v>28</v>
      </c>
      <c r="D13" s="22" t="s">
        <v>47</v>
      </c>
      <c r="E13" s="7"/>
      <c r="F13" s="27">
        <f>'Spielbericht-RHL'!AD9</f>
        <v>0</v>
      </c>
      <c r="G13" s="30"/>
    </row>
    <row r="14" spans="2:7" ht="15.75" thickBot="1" x14ac:dyDescent="0.25">
      <c r="B14" s="21"/>
      <c r="C14" s="21" t="s">
        <v>71</v>
      </c>
      <c r="D14" s="22" t="s">
        <v>48</v>
      </c>
      <c r="E14" s="7"/>
      <c r="F14" s="27">
        <f>'Spielbericht-RHL'!AD10</f>
        <v>0</v>
      </c>
      <c r="G14" s="31"/>
    </row>
    <row r="15" spans="2:7" ht="15" x14ac:dyDescent="0.2">
      <c r="B15" s="21"/>
      <c r="C15" s="21" t="s">
        <v>72</v>
      </c>
      <c r="D15" s="22" t="s">
        <v>49</v>
      </c>
      <c r="E15" s="7"/>
      <c r="F15" s="27">
        <f>'Spielbericht-RHL'!AD11</f>
        <v>0</v>
      </c>
      <c r="G15" s="30"/>
    </row>
    <row r="16" spans="2:7" ht="15.75" thickBot="1" x14ac:dyDescent="0.25">
      <c r="B16" s="21"/>
      <c r="C16" s="21" t="s">
        <v>73</v>
      </c>
      <c r="D16" s="22" t="s">
        <v>50</v>
      </c>
      <c r="E16" s="7"/>
      <c r="F16" s="27" t="str">
        <f>'Spielbericht-RHL'!AD12</f>
        <v xml:space="preserve"> </v>
      </c>
      <c r="G16" s="31"/>
    </row>
    <row r="17" spans="2:7" ht="15" x14ac:dyDescent="0.2">
      <c r="B17" s="21"/>
      <c r="C17" s="21" t="s">
        <v>16</v>
      </c>
      <c r="D17" s="22" t="s">
        <v>51</v>
      </c>
      <c r="E17" s="7"/>
      <c r="F17" s="27" t="str">
        <f>'Spielbericht-RHL'!AD13</f>
        <v xml:space="preserve"> </v>
      </c>
      <c r="G17" s="30"/>
    </row>
    <row r="18" spans="2:7" ht="15.75" thickBot="1" x14ac:dyDescent="0.25">
      <c r="B18" s="21"/>
      <c r="C18" s="21" t="s">
        <v>17</v>
      </c>
      <c r="D18" s="22" t="s">
        <v>52</v>
      </c>
      <c r="E18" s="7"/>
      <c r="F18" s="27" t="str">
        <f>'Spielbericht-RHL'!AD14</f>
        <v xml:space="preserve"> </v>
      </c>
      <c r="G18" s="31"/>
    </row>
    <row r="19" spans="2:7" ht="15" x14ac:dyDescent="0.2">
      <c r="B19" s="21"/>
      <c r="C19" s="21" t="s">
        <v>74</v>
      </c>
      <c r="D19" s="46"/>
      <c r="E19" s="7"/>
      <c r="F19" s="27"/>
    </row>
    <row r="20" spans="2:7" ht="15" x14ac:dyDescent="0.2">
      <c r="B20" s="21"/>
      <c r="C20" s="21" t="s">
        <v>64</v>
      </c>
      <c r="D20" s="46"/>
      <c r="E20" s="7"/>
      <c r="F20" s="27"/>
    </row>
    <row r="21" spans="2:7" ht="15" x14ac:dyDescent="0.2">
      <c r="B21" s="21"/>
      <c r="C21" s="21" t="s">
        <v>75</v>
      </c>
      <c r="D21" s="46"/>
      <c r="E21" s="7"/>
      <c r="F21" s="27"/>
    </row>
    <row r="22" spans="2:7" ht="15" x14ac:dyDescent="0.2">
      <c r="B22" s="21"/>
      <c r="C22" s="21" t="s">
        <v>76</v>
      </c>
      <c r="D22" s="46"/>
      <c r="E22" s="7"/>
      <c r="F22" s="27"/>
    </row>
    <row r="23" spans="2:7" ht="15" x14ac:dyDescent="0.2">
      <c r="B23" s="21"/>
      <c r="C23" s="21" t="s">
        <v>77</v>
      </c>
      <c r="D23" s="46"/>
      <c r="E23" s="7"/>
      <c r="F23" s="27"/>
    </row>
    <row r="24" spans="2:7" ht="15" x14ac:dyDescent="0.2">
      <c r="B24" s="21"/>
      <c r="C24" s="21" t="s">
        <v>78</v>
      </c>
      <c r="D24" s="46"/>
      <c r="E24" s="7"/>
      <c r="F24" s="27"/>
    </row>
    <row r="25" spans="2:7" ht="15" x14ac:dyDescent="0.2">
      <c r="B25" s="21"/>
      <c r="C25" s="21" t="s">
        <v>79</v>
      </c>
      <c r="E25" s="7"/>
      <c r="F25" s="27" t="str">
        <f>'Spielbericht-RHL'!AD15</f>
        <v xml:space="preserve"> </v>
      </c>
    </row>
    <row r="26" spans="2:7" ht="15" x14ac:dyDescent="0.2">
      <c r="B26" s="21"/>
      <c r="C26" s="21" t="s">
        <v>80</v>
      </c>
      <c r="E26" s="7"/>
      <c r="F26" s="27"/>
    </row>
    <row r="27" spans="2:7" ht="15" x14ac:dyDescent="0.2">
      <c r="B27" s="21"/>
      <c r="C27" s="21" t="s">
        <v>81</v>
      </c>
      <c r="E27" s="7"/>
      <c r="F27" s="27"/>
    </row>
    <row r="28" spans="2:7" ht="15" x14ac:dyDescent="0.2">
      <c r="B28" s="21"/>
      <c r="C28" s="21" t="s">
        <v>82</v>
      </c>
      <c r="E28" s="7"/>
      <c r="F28" s="27"/>
    </row>
    <row r="29" spans="2:7" ht="15.75" thickBot="1" x14ac:dyDescent="0.25">
      <c r="B29" s="23"/>
      <c r="C29" s="21" t="s">
        <v>83</v>
      </c>
      <c r="D29" s="23"/>
      <c r="E29" s="17"/>
      <c r="F29" s="28"/>
    </row>
    <row r="30" spans="2:7" ht="15" x14ac:dyDescent="0.2">
      <c r="B30" s="7"/>
      <c r="C30" s="22"/>
      <c r="D30" s="7"/>
      <c r="E30" s="17"/>
      <c r="F30" s="45"/>
    </row>
    <row r="31" spans="2:7" ht="15" x14ac:dyDescent="0.2">
      <c r="B31" s="17"/>
      <c r="C31" s="17"/>
      <c r="D31" s="17"/>
      <c r="E31" s="17"/>
    </row>
    <row r="32" spans="2:7" ht="15" x14ac:dyDescent="0.2">
      <c r="B32" s="19" t="s">
        <v>30</v>
      </c>
      <c r="C32" s="15">
        <f>'Spielbericht-RHL'!AI46 + 'Spielbericht-RHL'!AL46</f>
        <v>0</v>
      </c>
      <c r="D32" s="17"/>
      <c r="E32" s="17"/>
    </row>
    <row r="33" spans="2:5" ht="15" x14ac:dyDescent="0.2">
      <c r="B33" s="18" t="s">
        <v>19</v>
      </c>
      <c r="C33" s="15">
        <f>C32</f>
        <v>0</v>
      </c>
      <c r="D33" s="17"/>
    </row>
    <row r="34" spans="2:5" ht="15" x14ac:dyDescent="0.2">
      <c r="B34" s="17"/>
      <c r="C34" s="17"/>
      <c r="D34" s="17"/>
      <c r="E34" s="17"/>
    </row>
    <row r="35" spans="2:5" ht="15" x14ac:dyDescent="0.2">
      <c r="B35" s="8" t="s">
        <v>13</v>
      </c>
      <c r="C35" s="8"/>
      <c r="D35" s="8"/>
      <c r="E35" s="8"/>
    </row>
    <row r="36" spans="2:5" x14ac:dyDescent="0.2">
      <c r="B36" s="16">
        <v>41286</v>
      </c>
      <c r="C36" s="129" t="s">
        <v>14</v>
      </c>
      <c r="D36" s="129"/>
      <c r="E36" s="129"/>
    </row>
    <row r="37" spans="2:5" x14ac:dyDescent="0.2">
      <c r="B37" s="16">
        <v>41343</v>
      </c>
      <c r="C37" s="129" t="s">
        <v>15</v>
      </c>
      <c r="D37" s="129"/>
      <c r="E37" s="129"/>
    </row>
    <row r="38" spans="2:5" x14ac:dyDescent="0.2">
      <c r="B38" s="16">
        <v>42584</v>
      </c>
      <c r="C38" s="129" t="s">
        <v>20</v>
      </c>
      <c r="D38" s="129"/>
      <c r="E38" s="129"/>
    </row>
    <row r="39" spans="2:5" x14ac:dyDescent="0.2">
      <c r="B39" s="16">
        <v>42601</v>
      </c>
      <c r="C39" s="129" t="s">
        <v>21</v>
      </c>
      <c r="D39" s="129"/>
      <c r="E39" s="129"/>
    </row>
    <row r="40" spans="2:5" x14ac:dyDescent="0.2">
      <c r="B40" s="16">
        <v>42957</v>
      </c>
      <c r="C40" s="129" t="s">
        <v>23</v>
      </c>
      <c r="D40" s="129"/>
      <c r="E40" s="129"/>
    </row>
    <row r="41" spans="2:5" x14ac:dyDescent="0.2">
      <c r="B41" s="16">
        <v>43319</v>
      </c>
      <c r="C41" s="129" t="s">
        <v>24</v>
      </c>
      <c r="D41" s="129"/>
      <c r="E41" s="129"/>
    </row>
    <row r="42" spans="2:5" x14ac:dyDescent="0.2">
      <c r="B42" s="16">
        <v>44059</v>
      </c>
      <c r="C42" s="129" t="s">
        <v>25</v>
      </c>
      <c r="D42" s="129"/>
      <c r="E42" s="129"/>
    </row>
    <row r="43" spans="2:5" x14ac:dyDescent="0.2">
      <c r="B43" s="16">
        <v>44426</v>
      </c>
      <c r="C43" s="129" t="s">
        <v>27</v>
      </c>
      <c r="D43" s="129"/>
      <c r="E43" s="129"/>
    </row>
    <row r="44" spans="2:5" x14ac:dyDescent="0.2">
      <c r="B44" s="16">
        <v>44664</v>
      </c>
      <c r="C44" s="129" t="s">
        <v>29</v>
      </c>
      <c r="D44" s="129"/>
      <c r="E44" s="129"/>
    </row>
    <row r="45" spans="2:5" x14ac:dyDescent="0.2">
      <c r="B45" s="16">
        <v>44763</v>
      </c>
      <c r="C45" s="129" t="s">
        <v>34</v>
      </c>
      <c r="D45" s="129"/>
      <c r="E45" s="129"/>
    </row>
    <row r="46" spans="2:5" x14ac:dyDescent="0.2">
      <c r="B46" s="16">
        <v>45136</v>
      </c>
      <c r="C46" s="129" t="s">
        <v>27</v>
      </c>
      <c r="D46" s="129"/>
      <c r="E46" s="129"/>
    </row>
    <row r="47" spans="2:5" x14ac:dyDescent="0.2">
      <c r="B47" s="16">
        <v>45876</v>
      </c>
      <c r="C47" s="129" t="s">
        <v>27</v>
      </c>
      <c r="D47" s="129"/>
      <c r="E47" s="129"/>
    </row>
    <row r="48" spans="2:5" x14ac:dyDescent="0.2">
      <c r="B48" s="16"/>
      <c r="C48" s="129"/>
      <c r="D48" s="129"/>
      <c r="E48" s="129"/>
    </row>
    <row r="49" spans="2:5" x14ac:dyDescent="0.2">
      <c r="B49" s="16"/>
      <c r="C49" s="129"/>
      <c r="D49" s="129"/>
      <c r="E49" s="129"/>
    </row>
    <row r="50" spans="2:5" x14ac:dyDescent="0.2">
      <c r="B50" s="16"/>
      <c r="C50" s="129"/>
      <c r="D50" s="129"/>
      <c r="E50" s="129"/>
    </row>
    <row r="51" spans="2:5" x14ac:dyDescent="0.2">
      <c r="B51" s="16"/>
      <c r="C51" s="129"/>
      <c r="D51" s="129"/>
      <c r="E51" s="129"/>
    </row>
    <row r="52" spans="2:5" x14ac:dyDescent="0.2">
      <c r="B52" s="16"/>
      <c r="C52" s="129"/>
      <c r="D52" s="129"/>
      <c r="E52" s="129"/>
    </row>
  </sheetData>
  <mergeCells count="17">
    <mergeCell ref="C47:E47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8:E48"/>
    <mergeCell ref="C49:E49"/>
    <mergeCell ref="C50:E50"/>
    <mergeCell ref="C51:E51"/>
    <mergeCell ref="C52:E52"/>
  </mergeCells>
  <phoneticPr fontId="11" type="noConversion"/>
  <conditionalFormatting sqref="C32:C33">
    <cfRule type="cellIs" dxfId="0" priority="1" stopIfTrue="1" operator="equal">
      <formula>18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Spielbericht-RHL</vt:lpstr>
      <vt:lpstr>Daten und Release Notes</vt:lpstr>
      <vt:lpstr>'Spielbericht-RHL'!Druckbereich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Rhein-Hunsrück-Liga Spielbericht</dc:title>
  <dc:creator>Martin Lehmann</dc:creator>
  <cp:lastModifiedBy>Tobias Assmann</cp:lastModifiedBy>
  <cp:lastPrinted>2025-08-10T14:02:21Z</cp:lastPrinted>
  <dcterms:created xsi:type="dcterms:W3CDTF">2003-09-14T09:02:32Z</dcterms:created>
  <dcterms:modified xsi:type="dcterms:W3CDTF">2025-08-10T14:03:01Z</dcterms:modified>
</cp:coreProperties>
</file>